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650" yWindow="-90" windowWidth="16070" windowHeight="7040"/>
  </bookViews>
  <sheets>
    <sheet name="Обед 1-4 кл " sheetId="3" r:id="rId1"/>
    <sheet name="ПО ДНЯМ " sheetId="2" r:id="rId2"/>
  </sheets>
  <calcPr calcId="145621"/>
</workbook>
</file>

<file path=xl/calcChain.xml><?xml version="1.0" encoding="utf-8"?>
<calcChain xmlns="http://schemas.openxmlformats.org/spreadsheetml/2006/main">
  <c r="C90" i="2" l="1"/>
  <c r="C80" i="2"/>
  <c r="C72" i="2"/>
  <c r="C63" i="2"/>
  <c r="C55" i="2"/>
  <c r="F35" i="2"/>
  <c r="C35" i="2"/>
  <c r="F90" i="2"/>
  <c r="E90" i="2"/>
  <c r="F81" i="2"/>
  <c r="E81" i="2"/>
  <c r="F72" i="2"/>
  <c r="E72" i="2"/>
  <c r="F64" i="2"/>
  <c r="E64" i="2"/>
  <c r="F56" i="2"/>
  <c r="E56" i="2"/>
  <c r="C47" i="2"/>
  <c r="F47" i="2"/>
  <c r="E47" i="2"/>
  <c r="E35" i="2"/>
  <c r="C26" i="2"/>
  <c r="C18" i="2" l="1"/>
  <c r="F10" i="2"/>
  <c r="E10" i="2"/>
  <c r="C10" i="2"/>
  <c r="B10" i="2"/>
  <c r="B18" i="2"/>
  <c r="B26" i="2"/>
  <c r="B35" i="2"/>
  <c r="B47" i="2"/>
  <c r="B55" i="2"/>
  <c r="B63" i="2"/>
  <c r="B72" i="2"/>
  <c r="B90" i="2"/>
  <c r="B80" i="2"/>
  <c r="C109" i="3" l="1"/>
  <c r="E141" i="3" l="1"/>
  <c r="F141" i="3"/>
  <c r="G141" i="3"/>
  <c r="D141" i="3"/>
  <c r="C141" i="3"/>
  <c r="C17" i="3" l="1"/>
  <c r="G294" i="3" l="1"/>
  <c r="F294" i="3"/>
  <c r="E294" i="3"/>
  <c r="D294" i="3"/>
  <c r="C294" i="3"/>
  <c r="G263" i="3"/>
  <c r="F263" i="3"/>
  <c r="E263" i="3"/>
  <c r="D263" i="3"/>
  <c r="C263" i="3"/>
  <c r="G232" i="3"/>
  <c r="F232" i="3"/>
  <c r="E232" i="3"/>
  <c r="D232" i="3"/>
  <c r="C232" i="3"/>
  <c r="G200" i="3"/>
  <c r="F200" i="3"/>
  <c r="E200" i="3"/>
  <c r="D200" i="3"/>
  <c r="C200" i="3"/>
  <c r="G169" i="3"/>
  <c r="F169" i="3"/>
  <c r="E169" i="3"/>
  <c r="D169" i="3"/>
  <c r="C169" i="3"/>
  <c r="G109" i="3"/>
  <c r="F109" i="3"/>
  <c r="E109" i="3"/>
  <c r="D109" i="3"/>
  <c r="G77" i="3"/>
  <c r="F77" i="3"/>
  <c r="E77" i="3"/>
  <c r="D77" i="3"/>
  <c r="C77" i="3"/>
  <c r="G45" i="3"/>
  <c r="F45" i="3"/>
  <c r="E45" i="3"/>
  <c r="D45" i="3"/>
  <c r="C45" i="3"/>
  <c r="G17" i="3"/>
  <c r="F17" i="3"/>
  <c r="E17" i="3"/>
  <c r="D17" i="3"/>
  <c r="C315" i="3" l="1"/>
  <c r="C316" i="3" s="1"/>
</calcChain>
</file>

<file path=xl/sharedStrings.xml><?xml version="1.0" encoding="utf-8"?>
<sst xmlns="http://schemas.openxmlformats.org/spreadsheetml/2006/main" count="397" uniqueCount="96">
  <si>
    <t>ОСНОВНОЕ МЕНЮ ПРИГОТАВЛИВАЕМЫХ БЛЮД</t>
  </si>
  <si>
    <t>Возрастная категория:  7-11 лет</t>
  </si>
  <si>
    <t xml:space="preserve">1 день </t>
  </si>
  <si>
    <t xml:space="preserve">Прием пищи </t>
  </si>
  <si>
    <t>Наименование блюда</t>
  </si>
  <si>
    <t>Вес блюдо</t>
  </si>
  <si>
    <t xml:space="preserve">Пищевые вещества </t>
  </si>
  <si>
    <t>Белки, г</t>
  </si>
  <si>
    <t>Жиры, г</t>
  </si>
  <si>
    <t>Углеводы, г</t>
  </si>
  <si>
    <t>Энергетическая ценность ,ккал</t>
  </si>
  <si>
    <t>№ рецептуры</t>
  </si>
  <si>
    <t xml:space="preserve">Сборник ркцептур </t>
  </si>
  <si>
    <t>НЕДЕЛЯ 1</t>
  </si>
  <si>
    <t>ДЕНЬ 1</t>
  </si>
  <si>
    <t>Итого за прием пищи :</t>
  </si>
  <si>
    <t>СУП КАРТОФЕЛЬНЫЙ С МАКАРОННЫМИ ИЗДЕЛИЯМИ</t>
  </si>
  <si>
    <t>СОКИ ОВОЩНЫЕ, ФРУКТОВЫЕ И ЯГОДНЫЕ</t>
  </si>
  <si>
    <t>ХЛЕБ РЖАНОЙ</t>
  </si>
  <si>
    <t>к/к</t>
  </si>
  <si>
    <t>ХЛЕБ ПШЕНИЧНЫЙ</t>
  </si>
  <si>
    <t xml:space="preserve">2 день </t>
  </si>
  <si>
    <t>ДЕНЬ 2</t>
  </si>
  <si>
    <t>ОВОЩИ НАТУРАЛЬНЫЕ ПО СЕЗОНУ</t>
  </si>
  <si>
    <t>71\70</t>
  </si>
  <si>
    <t>БОРЩ С КАРТОФЕЛЕМ И КАПУСТОЙ</t>
  </si>
  <si>
    <t>КАША ВЯЗКАЯ ИЗ КРУПЫ ГРЕЧНЕВОЙ</t>
  </si>
  <si>
    <t>КОМПОТ ИЗ СМЕСИ СУХОФРУКТОВ</t>
  </si>
  <si>
    <t xml:space="preserve">3 день </t>
  </si>
  <si>
    <t>ДЕНЬ 3</t>
  </si>
  <si>
    <t xml:space="preserve">4 день </t>
  </si>
  <si>
    <t>ДЕНЬ 4</t>
  </si>
  <si>
    <t>СУП КАРТОФЕЛЬНЫЙ С БОБОВЫМИ ГОРОХОВЫЙ</t>
  </si>
  <si>
    <t xml:space="preserve">КОНДИТЕРСКИЕ ИЗДЕЛИЯ </t>
  </si>
  <si>
    <t xml:space="preserve">5 день </t>
  </si>
  <si>
    <t>ДЕНЬ 5</t>
  </si>
  <si>
    <t>БОРЩ С КАПУСТОЙ И КАРТОФЕЛЕМ</t>
  </si>
  <si>
    <t xml:space="preserve">ЧАЙ С САХАРОМ </t>
  </si>
  <si>
    <t xml:space="preserve">6 день </t>
  </si>
  <si>
    <t>ДЕНЬ 6</t>
  </si>
  <si>
    <t>НЕДЕЛЯ 2</t>
  </si>
  <si>
    <t xml:space="preserve">7 день </t>
  </si>
  <si>
    <t>ДЕНЬ 7</t>
  </si>
  <si>
    <t xml:space="preserve">КАША ВЯЗКАЯ ИЗ КРУПЫ ПШЕНИЧНОЙ </t>
  </si>
  <si>
    <t xml:space="preserve">8 день </t>
  </si>
  <si>
    <t>ДЕНЬ 8</t>
  </si>
  <si>
    <t xml:space="preserve">9 день </t>
  </si>
  <si>
    <t>ДЕНЬ 9</t>
  </si>
  <si>
    <t>КАША ВЯЗКАЯ ИЗ КРУПЫ ПШЁННОЙ</t>
  </si>
  <si>
    <t xml:space="preserve">10 день </t>
  </si>
  <si>
    <t>ДЕНЬ 10</t>
  </si>
  <si>
    <t xml:space="preserve">СУП КАРТОФЕЛЬНЫЙ ИЗ КРУПЫ </t>
  </si>
  <si>
    <t>ПЛОДЫ ИЛИ ЯГОДЫ СВЕЖИЕ</t>
  </si>
  <si>
    <t xml:space="preserve">Среднее значение за период </t>
  </si>
  <si>
    <t xml:space="preserve">Возраст детей </t>
  </si>
  <si>
    <t xml:space="preserve">Обед </t>
  </si>
  <si>
    <t xml:space="preserve">7-11 лет </t>
  </si>
  <si>
    <t xml:space="preserve">САЛАТ ВИТАМИННЫЙ </t>
  </si>
  <si>
    <t>КАКАО С МОЛОКОМ</t>
  </si>
  <si>
    <t xml:space="preserve">ХЛЕБ ПШЕНИЧНЫЙ </t>
  </si>
  <si>
    <t>ЧАЙ С САХАРОМ</t>
  </si>
  <si>
    <t xml:space="preserve">БУТЕРБРОДЫ С ДЖЕМОМ ИЛИ ПОВИДЛОМ  </t>
  </si>
  <si>
    <t>НАПИТОК КОФЕЙНЫЙ НА МОЛОКЕ</t>
  </si>
  <si>
    <t>МАКАРОНЫ ОТВАРНЫЕ С СЫРОМ</t>
  </si>
  <si>
    <t>150/15/5</t>
  </si>
  <si>
    <t xml:space="preserve">ОБЕД </t>
  </si>
  <si>
    <t xml:space="preserve">ЧАЙ </t>
  </si>
  <si>
    <t xml:space="preserve">САКИ </t>
  </si>
  <si>
    <t>70\71</t>
  </si>
  <si>
    <t>ГУЛЯШ/МЯСО ТУШЕНОЕ ИЗ МЯСНОЙ КОНСЕРВЫ</t>
  </si>
  <si>
    <t>256-чс</t>
  </si>
  <si>
    <t xml:space="preserve">ПЛОВ /ПЛОВ ИЗ МЯСНОЙ КОНСЕРВЫ </t>
  </si>
  <si>
    <t>244-ЧС</t>
  </si>
  <si>
    <t xml:space="preserve">ОВОЩНОЕ РАГУ С КУРИЦОЙ /МЯСО ТУШЕНОЕ (КОНСЕРВИРОВАННОЕ) С ОВОЩАМИ </t>
  </si>
  <si>
    <t>274-ЧС</t>
  </si>
  <si>
    <t>ПТИЦА, ТУШЕННАЯ В СОУСЕ /МЯСО ТУШЕНОЕ ИЗ МЯСНОЙ КОНСЕРВЫ</t>
  </si>
  <si>
    <t>МЯСО ТУШЕНОЕ /МЯСО ТУШЕНОЕ ИЗ МЯСНОЙ КОНСЕРВЫ</t>
  </si>
  <si>
    <t>САЛАТ ВИТАМИННЫЙ</t>
  </si>
  <si>
    <t>70/71</t>
  </si>
  <si>
    <t>ПЛОВ ИЗ ПТИЦЫ/ПЛОВ С КУРИНОЙ ТУШЁНКИ</t>
  </si>
  <si>
    <t>МЯСО, ТУШЕНОЕ В СОУСЕ /МЯСО ТУШЕНОЕ ИЗ МЯСНОЙ КОНСЕРВЫ</t>
  </si>
  <si>
    <t>МЯСО ТУШЕНОЕ В СОУСЕ/МЯСО ТУШЕНОЕ ИЗ МЯСНОЙ КОНСЕРВЫ</t>
  </si>
  <si>
    <t>МЯСО ТУШЕНОЕ В СОУСЕ/ МЯСО ТУШЕНОЕ ИЗ МЯСНОЙ КОНСЕРВЫ</t>
  </si>
  <si>
    <t>КАША ВЯЗКАЯ МОЛОЧНАЯ ИЗ ОВСЯНЫХ ХЛОПЬЕВ</t>
  </si>
  <si>
    <t xml:space="preserve">КАША ЖИДКАЯ МОЛОЧ.ИЗ МАННОЙ КРУПЫ </t>
  </si>
  <si>
    <t xml:space="preserve">МОЛОКО СГУЩЕНОЕ </t>
  </si>
  <si>
    <t xml:space="preserve">БЛИНЧИКИ С ДЖЕМОМ </t>
  </si>
  <si>
    <t>ИКРА КАБАЧКОВАЯ КОНСЕРВИРОВАННАЯ</t>
  </si>
  <si>
    <t>БЛИНЧИКИ</t>
  </si>
  <si>
    <t>КАША ВЯЗКАЯ МОЛОЧНАЯ ИЗ КРУПЫ РИСОВОЙ</t>
  </si>
  <si>
    <t>КАША ЖИДКАЯ МОЛОЧ.ИЗ МАННОЙ КРУПЫ</t>
  </si>
  <si>
    <t xml:space="preserve">РИС С ОВОЩАМИ </t>
  </si>
  <si>
    <t>ОМЛЕТ НАТУРАЛЬНЫЙ</t>
  </si>
  <si>
    <t>180/15/5</t>
  </si>
  <si>
    <t>ОЛАДЬИ /БУТЕРБРОДЫ С ДЖЕМОМ ИЛИ ПОВИДЛОМ  (55)</t>
  </si>
  <si>
    <t xml:space="preserve">ОЛАДЬИ/БУТЕРБРОДЫ С ДЖЕМОМ ИЛИ ПОВИДЛОМ (55)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</si>
</sst>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2" fontId="0" fillId="0" borderId="1" xfId="0" applyNumberFormat="1" applyBorder="1"/>
    <xf numFmtId="2" fontId="0" fillId="2" borderId="1" xfId="0" applyNumberFormat="1" applyFill="1" applyBorder="1"/>
    <xf numFmtId="2" fontId="1" fillId="0" borderId="1" xfId="0" applyNumberFormat="1" applyFont="1" applyBorder="1"/>
    <xf numFmtId="0" fontId="2" fillId="3" borderId="1" xfId="0" applyFont="1" applyFill="1" applyBorder="1"/>
    <xf numFmtId="0" fontId="0" fillId="0" borderId="1" xfId="0" applyBorder="1" applyAlignment="1">
      <alignment horizontal="righ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workbookViewId="0">
      <selection activeCell="F3" sqref="F3"/>
    </sheetView>
  </sheetViews>
  <sheetFormatPr defaultRowHeight="14.5" x14ac:dyDescent="0.35"/>
  <cols>
    <col min="1" max="1" width="15.7265625" customWidth="1"/>
    <col min="2" max="2" width="33.90625" customWidth="1"/>
    <col min="3" max="3" width="8.7265625" customWidth="1"/>
    <col min="4" max="5" width="9.36328125" bestFit="1" customWidth="1"/>
    <col min="6" max="6" width="9.81640625" customWidth="1"/>
    <col min="7" max="7" width="10.36328125" bestFit="1" customWidth="1"/>
    <col min="8" max="8" width="10.6328125" customWidth="1"/>
  </cols>
  <sheetData>
    <row r="1" spans="1:9" x14ac:dyDescent="0.35">
      <c r="B1" t="s">
        <v>0</v>
      </c>
    </row>
    <row r="3" spans="1:9" x14ac:dyDescent="0.35">
      <c r="B3" t="s">
        <v>1</v>
      </c>
    </row>
    <row r="4" spans="1:9" x14ac:dyDescent="0.35">
      <c r="A4" s="2"/>
      <c r="B4" s="2"/>
      <c r="C4" s="2" t="s">
        <v>2</v>
      </c>
      <c r="D4" s="2"/>
      <c r="E4" s="2"/>
      <c r="F4" s="2"/>
      <c r="G4" s="2"/>
      <c r="H4" s="2"/>
      <c r="I4" s="2"/>
    </row>
    <row r="5" spans="1:9" x14ac:dyDescent="0.35">
      <c r="A5" s="19" t="s">
        <v>3</v>
      </c>
      <c r="B5" s="19" t="s">
        <v>4</v>
      </c>
      <c r="C5" s="19" t="s">
        <v>5</v>
      </c>
      <c r="D5" s="20" t="s">
        <v>6</v>
      </c>
      <c r="E5" s="20"/>
      <c r="F5" s="20"/>
      <c r="G5" s="19" t="s">
        <v>10</v>
      </c>
      <c r="H5" s="19" t="s">
        <v>11</v>
      </c>
      <c r="I5" s="19" t="s">
        <v>12</v>
      </c>
    </row>
    <row r="6" spans="1:9" x14ac:dyDescent="0.35">
      <c r="A6" s="19"/>
      <c r="B6" s="19"/>
      <c r="C6" s="19"/>
      <c r="D6" s="20" t="s">
        <v>7</v>
      </c>
      <c r="E6" s="20" t="s">
        <v>8</v>
      </c>
      <c r="F6" s="19" t="s">
        <v>9</v>
      </c>
      <c r="G6" s="19"/>
      <c r="H6" s="19"/>
      <c r="I6" s="19"/>
    </row>
    <row r="7" spans="1:9" x14ac:dyDescent="0.35">
      <c r="A7" s="19"/>
      <c r="B7" s="19"/>
      <c r="C7" s="19"/>
      <c r="D7" s="20"/>
      <c r="E7" s="20"/>
      <c r="F7" s="19"/>
      <c r="G7" s="19"/>
      <c r="H7" s="19"/>
      <c r="I7" s="19"/>
    </row>
    <row r="8" spans="1:9" x14ac:dyDescent="0.35">
      <c r="A8" s="8" t="s">
        <v>13</v>
      </c>
      <c r="B8" s="20" t="s">
        <v>14</v>
      </c>
      <c r="C8" s="20"/>
      <c r="D8" s="20"/>
      <c r="E8" s="20"/>
      <c r="F8" s="20"/>
      <c r="G8" s="20"/>
      <c r="H8" s="20"/>
      <c r="I8" s="20"/>
    </row>
    <row r="9" spans="1:9" x14ac:dyDescent="0.35">
      <c r="A9" s="21" t="s">
        <v>65</v>
      </c>
      <c r="B9" s="5" t="s">
        <v>23</v>
      </c>
      <c r="C9" s="5">
        <v>60</v>
      </c>
      <c r="D9" s="5">
        <v>0.48</v>
      </c>
      <c r="E9" s="5">
        <v>0.06</v>
      </c>
      <c r="F9" s="5">
        <v>1.02</v>
      </c>
      <c r="G9" s="5">
        <v>6</v>
      </c>
      <c r="H9" s="5" t="s">
        <v>68</v>
      </c>
      <c r="I9" s="5">
        <v>2017</v>
      </c>
    </row>
    <row r="10" spans="1:9" ht="29" x14ac:dyDescent="0.35">
      <c r="A10" s="22"/>
      <c r="B10" s="5" t="s">
        <v>16</v>
      </c>
      <c r="C10" s="5">
        <v>200</v>
      </c>
      <c r="D10" s="5">
        <v>2.2999999999999998</v>
      </c>
      <c r="E10" s="5">
        <v>2.2000000000000002</v>
      </c>
      <c r="F10" s="5">
        <v>16.2</v>
      </c>
      <c r="G10" s="5">
        <v>94.100000000000009</v>
      </c>
      <c r="H10" s="5">
        <v>103</v>
      </c>
      <c r="I10" s="5">
        <v>2011</v>
      </c>
    </row>
    <row r="11" spans="1:9" ht="29" x14ac:dyDescent="0.35">
      <c r="A11" s="22"/>
      <c r="B11" s="5" t="s">
        <v>69</v>
      </c>
      <c r="C11" s="5">
        <v>90</v>
      </c>
      <c r="D11" s="5">
        <v>12.68</v>
      </c>
      <c r="E11" s="5">
        <v>16.71</v>
      </c>
      <c r="F11" s="5">
        <v>2.61</v>
      </c>
      <c r="G11" s="5">
        <v>211.17</v>
      </c>
      <c r="H11" s="5" t="s">
        <v>70</v>
      </c>
      <c r="I11" s="5">
        <v>2011</v>
      </c>
    </row>
    <row r="12" spans="1:9" x14ac:dyDescent="0.35">
      <c r="A12" s="22"/>
      <c r="B12" s="5" t="s">
        <v>26</v>
      </c>
      <c r="C12" s="18">
        <v>150</v>
      </c>
      <c r="D12" s="17">
        <v>4.583333333333333</v>
      </c>
      <c r="E12" s="17">
        <v>5</v>
      </c>
      <c r="F12" s="17">
        <v>20.500000000000004</v>
      </c>
      <c r="G12" s="17">
        <v>145.5</v>
      </c>
      <c r="H12" s="5">
        <v>303</v>
      </c>
      <c r="I12" s="5">
        <v>2017</v>
      </c>
    </row>
    <row r="13" spans="1:9" ht="29" x14ac:dyDescent="0.35">
      <c r="A13" s="22"/>
      <c r="B13" s="5" t="s">
        <v>17</v>
      </c>
      <c r="C13" s="5">
        <v>200</v>
      </c>
      <c r="D13" s="5">
        <v>1</v>
      </c>
      <c r="E13" s="5">
        <v>0</v>
      </c>
      <c r="F13" s="5">
        <v>20.399999999999999</v>
      </c>
      <c r="G13" s="5">
        <v>84.8</v>
      </c>
      <c r="H13" s="5">
        <v>389</v>
      </c>
      <c r="I13" s="5">
        <v>2011</v>
      </c>
    </row>
    <row r="14" spans="1:9" x14ac:dyDescent="0.35">
      <c r="A14" s="22"/>
      <c r="B14" s="5" t="s">
        <v>18</v>
      </c>
      <c r="C14" s="5">
        <v>40</v>
      </c>
      <c r="D14" s="5">
        <v>2.2399999999999998</v>
      </c>
      <c r="E14" s="5">
        <v>0.48</v>
      </c>
      <c r="F14" s="5">
        <v>19.759999999999998</v>
      </c>
      <c r="G14" s="5">
        <v>92.8</v>
      </c>
      <c r="H14" s="5" t="s">
        <v>19</v>
      </c>
      <c r="I14" s="5">
        <v>2011</v>
      </c>
    </row>
    <row r="15" spans="1:9" x14ac:dyDescent="0.35">
      <c r="A15" s="22"/>
      <c r="B15" s="5" t="s">
        <v>20</v>
      </c>
      <c r="C15" s="5">
        <v>60</v>
      </c>
      <c r="D15" s="5">
        <v>4.5750000000000002</v>
      </c>
      <c r="E15" s="5">
        <v>0.39</v>
      </c>
      <c r="F15" s="5">
        <v>30.195</v>
      </c>
      <c r="G15" s="5">
        <v>141.98999999999998</v>
      </c>
      <c r="H15" s="5" t="s">
        <v>19</v>
      </c>
      <c r="I15" s="5">
        <v>2011</v>
      </c>
    </row>
    <row r="16" spans="1:9" x14ac:dyDescent="0.35">
      <c r="A16" s="23"/>
      <c r="B16" s="5"/>
      <c r="C16" s="5"/>
      <c r="D16" s="5"/>
      <c r="E16" s="5"/>
      <c r="F16" s="5"/>
      <c r="G16" s="5"/>
      <c r="H16" s="5"/>
      <c r="I16" s="5"/>
    </row>
    <row r="17" spans="1:9" x14ac:dyDescent="0.35">
      <c r="A17" s="3" t="s">
        <v>15</v>
      </c>
      <c r="B17" s="1"/>
      <c r="C17" s="3">
        <f>SUM(C9:C16)</f>
        <v>800</v>
      </c>
      <c r="D17" s="14">
        <f t="shared" ref="D17:G17" si="0">SUM(D9:D16)</f>
        <v>27.858333333333331</v>
      </c>
      <c r="E17" s="14">
        <f t="shared" si="0"/>
        <v>24.840000000000003</v>
      </c>
      <c r="F17" s="14">
        <f t="shared" si="0"/>
        <v>110.685</v>
      </c>
      <c r="G17" s="14">
        <f t="shared" si="0"/>
        <v>776.3599999999999</v>
      </c>
    </row>
    <row r="29" spans="1:9" x14ac:dyDescent="0.35">
      <c r="C29">
        <v>1</v>
      </c>
    </row>
    <row r="32" spans="1:9" x14ac:dyDescent="0.35">
      <c r="A32" s="2"/>
      <c r="B32" s="2"/>
      <c r="C32" s="2" t="s">
        <v>21</v>
      </c>
      <c r="D32" s="2"/>
      <c r="E32" s="2"/>
      <c r="F32" s="2"/>
      <c r="G32" s="2"/>
      <c r="H32" s="2"/>
      <c r="I32" s="2"/>
    </row>
    <row r="33" spans="1:9" x14ac:dyDescent="0.35">
      <c r="A33" s="19" t="s">
        <v>3</v>
      </c>
      <c r="B33" s="19" t="s">
        <v>4</v>
      </c>
      <c r="C33" s="19" t="s">
        <v>5</v>
      </c>
      <c r="D33" s="20" t="s">
        <v>6</v>
      </c>
      <c r="E33" s="20"/>
      <c r="F33" s="20"/>
      <c r="G33" s="19" t="s">
        <v>10</v>
      </c>
      <c r="H33" s="19" t="s">
        <v>11</v>
      </c>
      <c r="I33" s="19" t="s">
        <v>12</v>
      </c>
    </row>
    <row r="34" spans="1:9" x14ac:dyDescent="0.35">
      <c r="A34" s="19"/>
      <c r="B34" s="19"/>
      <c r="C34" s="19"/>
      <c r="D34" s="20" t="s">
        <v>7</v>
      </c>
      <c r="E34" s="20" t="s">
        <v>8</v>
      </c>
      <c r="F34" s="19" t="s">
        <v>9</v>
      </c>
      <c r="G34" s="19"/>
      <c r="H34" s="19"/>
      <c r="I34" s="19"/>
    </row>
    <row r="35" spans="1:9" x14ac:dyDescent="0.35">
      <c r="A35" s="19"/>
      <c r="B35" s="19"/>
      <c r="C35" s="19"/>
      <c r="D35" s="20"/>
      <c r="E35" s="20"/>
      <c r="F35" s="19"/>
      <c r="G35" s="19"/>
      <c r="H35" s="19"/>
      <c r="I35" s="19"/>
    </row>
    <row r="36" spans="1:9" x14ac:dyDescent="0.35">
      <c r="A36" s="8" t="s">
        <v>13</v>
      </c>
      <c r="B36" s="20" t="s">
        <v>22</v>
      </c>
      <c r="C36" s="20"/>
      <c r="D36" s="20"/>
      <c r="E36" s="20"/>
      <c r="F36" s="20"/>
      <c r="G36" s="20"/>
      <c r="H36" s="20"/>
      <c r="I36" s="20"/>
    </row>
    <row r="37" spans="1:9" x14ac:dyDescent="0.35">
      <c r="A37" s="21" t="s">
        <v>65</v>
      </c>
      <c r="B37" s="5" t="s">
        <v>23</v>
      </c>
      <c r="C37" s="1">
        <v>60</v>
      </c>
      <c r="D37" s="12">
        <v>0.48</v>
      </c>
      <c r="E37" s="12">
        <v>0.06</v>
      </c>
      <c r="F37" s="12">
        <v>1.02</v>
      </c>
      <c r="G37" s="12">
        <v>6</v>
      </c>
      <c r="H37" s="4" t="s">
        <v>68</v>
      </c>
      <c r="I37" s="1">
        <v>2011</v>
      </c>
    </row>
    <row r="38" spans="1:9" x14ac:dyDescent="0.35">
      <c r="A38" s="22"/>
      <c r="B38" s="5" t="s">
        <v>25</v>
      </c>
      <c r="C38" s="1">
        <v>200</v>
      </c>
      <c r="D38" s="12">
        <v>1.3999999999999997</v>
      </c>
      <c r="E38" s="12">
        <v>4</v>
      </c>
      <c r="F38" s="12">
        <v>9.9</v>
      </c>
      <c r="G38" s="12">
        <v>81.599999999999994</v>
      </c>
      <c r="H38" s="4">
        <v>82</v>
      </c>
      <c r="I38" s="1">
        <v>2011</v>
      </c>
    </row>
    <row r="39" spans="1:9" x14ac:dyDescent="0.35">
      <c r="A39" s="22"/>
      <c r="B39" s="9" t="s">
        <v>71</v>
      </c>
      <c r="C39" s="10">
        <v>200</v>
      </c>
      <c r="D39" s="13">
        <v>20.9</v>
      </c>
      <c r="E39" s="13">
        <v>24.733333333333331</v>
      </c>
      <c r="F39" s="13">
        <v>33.991666666666667</v>
      </c>
      <c r="G39" s="13">
        <v>441.30833333333339</v>
      </c>
      <c r="H39" s="11" t="s">
        <v>72</v>
      </c>
      <c r="I39" s="10">
        <v>2011</v>
      </c>
    </row>
    <row r="40" spans="1:9" x14ac:dyDescent="0.35">
      <c r="A40" s="22"/>
      <c r="B40" s="9" t="s">
        <v>27</v>
      </c>
      <c r="C40" s="10">
        <v>200</v>
      </c>
      <c r="D40" s="13">
        <v>0.4</v>
      </c>
      <c r="E40" s="13">
        <v>0</v>
      </c>
      <c r="F40" s="13">
        <v>18.2</v>
      </c>
      <c r="G40" s="13">
        <v>76.2</v>
      </c>
      <c r="H40" s="11">
        <v>349</v>
      </c>
      <c r="I40" s="10">
        <v>2011</v>
      </c>
    </row>
    <row r="41" spans="1:9" x14ac:dyDescent="0.35">
      <c r="A41" s="22"/>
      <c r="B41" s="5" t="s">
        <v>18</v>
      </c>
      <c r="C41" s="1">
        <v>40</v>
      </c>
      <c r="D41" s="12">
        <v>2.2666666666666666</v>
      </c>
      <c r="E41" s="12">
        <v>0.4</v>
      </c>
      <c r="F41" s="12">
        <v>19.733333333333334</v>
      </c>
      <c r="G41" s="12">
        <v>92.8</v>
      </c>
      <c r="H41" s="4" t="s">
        <v>19</v>
      </c>
      <c r="I41" s="1">
        <v>2011</v>
      </c>
    </row>
    <row r="42" spans="1:9" x14ac:dyDescent="0.35">
      <c r="A42" s="22"/>
      <c r="B42" s="5" t="s">
        <v>20</v>
      </c>
      <c r="C42" s="1">
        <v>40</v>
      </c>
      <c r="D42" s="12">
        <v>3.1</v>
      </c>
      <c r="E42" s="12">
        <v>0.2</v>
      </c>
      <c r="F42" s="12">
        <v>20.100000000000001</v>
      </c>
      <c r="G42" s="12">
        <v>94.7</v>
      </c>
      <c r="H42" s="4" t="s">
        <v>19</v>
      </c>
      <c r="I42" s="1">
        <v>2011</v>
      </c>
    </row>
    <row r="43" spans="1:9" x14ac:dyDescent="0.35">
      <c r="A43" s="22"/>
      <c r="B43" s="5"/>
      <c r="C43" s="5"/>
      <c r="D43" s="5"/>
      <c r="E43" s="5"/>
      <c r="F43" s="5"/>
      <c r="G43" s="5"/>
      <c r="H43" s="5"/>
      <c r="I43" s="5"/>
    </row>
    <row r="44" spans="1:9" x14ac:dyDescent="0.35">
      <c r="A44" s="23"/>
      <c r="B44" s="5"/>
      <c r="C44" s="1"/>
      <c r="D44" s="1"/>
      <c r="E44" s="1"/>
      <c r="F44" s="1"/>
      <c r="G44" s="1"/>
      <c r="H44" s="4"/>
      <c r="I44" s="1"/>
    </row>
    <row r="45" spans="1:9" x14ac:dyDescent="0.35">
      <c r="A45" s="3" t="s">
        <v>15</v>
      </c>
      <c r="B45" s="1"/>
      <c r="C45" s="3">
        <f>SUM(C37:C44)</f>
        <v>740</v>
      </c>
      <c r="D45" s="14">
        <f>SUM(D37:D44)</f>
        <v>28.546666666666663</v>
      </c>
      <c r="E45" s="14">
        <f>SUM(E37:E44)</f>
        <v>29.393333333333327</v>
      </c>
      <c r="F45" s="14">
        <f>SUM(F37:F44)</f>
        <v>102.94499999999999</v>
      </c>
      <c r="G45" s="14">
        <f>SUM(G37:G44)</f>
        <v>792.60833333333346</v>
      </c>
    </row>
    <row r="62" spans="1:9" x14ac:dyDescent="0.35">
      <c r="C62">
        <v>2</v>
      </c>
    </row>
    <row r="64" spans="1:9" x14ac:dyDescent="0.35">
      <c r="A64" s="2"/>
      <c r="B64" s="2"/>
      <c r="C64" s="2" t="s">
        <v>28</v>
      </c>
      <c r="D64" s="2"/>
      <c r="E64" s="2"/>
      <c r="F64" s="2"/>
      <c r="G64" s="2"/>
      <c r="H64" s="2"/>
      <c r="I64" s="2"/>
    </row>
    <row r="65" spans="1:9" x14ac:dyDescent="0.35">
      <c r="A65" s="19" t="s">
        <v>3</v>
      </c>
      <c r="B65" s="19" t="s">
        <v>4</v>
      </c>
      <c r="C65" s="19" t="s">
        <v>5</v>
      </c>
      <c r="D65" s="20" t="s">
        <v>6</v>
      </c>
      <c r="E65" s="20"/>
      <c r="F65" s="20"/>
      <c r="G65" s="19" t="s">
        <v>10</v>
      </c>
      <c r="H65" s="19" t="s">
        <v>11</v>
      </c>
      <c r="I65" s="19" t="s">
        <v>12</v>
      </c>
    </row>
    <row r="66" spans="1:9" x14ac:dyDescent="0.35">
      <c r="A66" s="19"/>
      <c r="B66" s="19"/>
      <c r="C66" s="19"/>
      <c r="D66" s="20" t="s">
        <v>7</v>
      </c>
      <c r="E66" s="20" t="s">
        <v>8</v>
      </c>
      <c r="F66" s="19" t="s">
        <v>9</v>
      </c>
      <c r="G66" s="19"/>
      <c r="H66" s="19"/>
      <c r="I66" s="19"/>
    </row>
    <row r="67" spans="1:9" x14ac:dyDescent="0.35">
      <c r="A67" s="19"/>
      <c r="B67" s="19"/>
      <c r="C67" s="19"/>
      <c r="D67" s="20"/>
      <c r="E67" s="20"/>
      <c r="F67" s="19"/>
      <c r="G67" s="19"/>
      <c r="H67" s="19"/>
      <c r="I67" s="19"/>
    </row>
    <row r="68" spans="1:9" x14ac:dyDescent="0.35">
      <c r="A68" s="8" t="s">
        <v>13</v>
      </c>
      <c r="B68" s="20" t="s">
        <v>29</v>
      </c>
      <c r="C68" s="20"/>
      <c r="D68" s="20"/>
      <c r="E68" s="20"/>
      <c r="F68" s="20"/>
      <c r="G68" s="20"/>
      <c r="H68" s="20"/>
      <c r="I68" s="20"/>
    </row>
    <row r="69" spans="1:9" x14ac:dyDescent="0.35">
      <c r="A69" s="21" t="s">
        <v>65</v>
      </c>
      <c r="B69" s="5" t="s">
        <v>23</v>
      </c>
      <c r="C69" s="1">
        <v>60</v>
      </c>
      <c r="D69" s="12">
        <v>0.48</v>
      </c>
      <c r="E69" s="12">
        <v>0.06</v>
      </c>
      <c r="F69" s="12">
        <v>1.02</v>
      </c>
      <c r="G69" s="12">
        <v>6</v>
      </c>
      <c r="H69" s="4" t="s">
        <v>68</v>
      </c>
      <c r="I69" s="1">
        <v>2011</v>
      </c>
    </row>
    <row r="70" spans="1:9" x14ac:dyDescent="0.35">
      <c r="A70" s="22"/>
      <c r="B70" s="5" t="s">
        <v>51</v>
      </c>
      <c r="C70" s="1">
        <v>200</v>
      </c>
      <c r="D70" s="12">
        <v>1.7000000000000002</v>
      </c>
      <c r="E70" s="12">
        <v>2.1</v>
      </c>
      <c r="F70" s="12">
        <v>13.699999999999998</v>
      </c>
      <c r="G70" s="12">
        <v>81.100000000000009</v>
      </c>
      <c r="H70" s="4">
        <v>101</v>
      </c>
      <c r="I70" s="1">
        <v>2011</v>
      </c>
    </row>
    <row r="71" spans="1:9" ht="43.5" x14ac:dyDescent="0.35">
      <c r="A71" s="22"/>
      <c r="B71" s="5" t="s">
        <v>73</v>
      </c>
      <c r="C71" s="1">
        <v>200</v>
      </c>
      <c r="D71" s="12">
        <v>22.141666666666669</v>
      </c>
      <c r="E71" s="12">
        <v>20.558333333333334</v>
      </c>
      <c r="F71" s="12">
        <v>14.591666666666667</v>
      </c>
      <c r="G71" s="12">
        <v>331.64166666666671</v>
      </c>
      <c r="H71" s="4" t="s">
        <v>74</v>
      </c>
      <c r="I71" s="1">
        <v>2012</v>
      </c>
    </row>
    <row r="72" spans="1:9" x14ac:dyDescent="0.35">
      <c r="A72" s="22"/>
      <c r="B72" s="5" t="s">
        <v>60</v>
      </c>
      <c r="C72" s="1">
        <v>200</v>
      </c>
      <c r="D72" s="12">
        <v>0.2</v>
      </c>
      <c r="E72" s="12">
        <v>0.1</v>
      </c>
      <c r="F72" s="12">
        <v>9.3000000000000007</v>
      </c>
      <c r="G72" s="12">
        <v>38</v>
      </c>
      <c r="H72" s="4">
        <v>457</v>
      </c>
      <c r="I72" s="1">
        <v>2021</v>
      </c>
    </row>
    <row r="73" spans="1:9" x14ac:dyDescent="0.35">
      <c r="A73" s="22"/>
      <c r="B73" s="5" t="s">
        <v>18</v>
      </c>
      <c r="C73" s="1">
        <v>40</v>
      </c>
      <c r="D73" s="12">
        <v>2.2666666666666666</v>
      </c>
      <c r="E73" s="12">
        <v>0.4</v>
      </c>
      <c r="F73" s="12">
        <v>19.733333333333334</v>
      </c>
      <c r="G73" s="12">
        <v>0</v>
      </c>
      <c r="H73" s="4" t="s">
        <v>19</v>
      </c>
      <c r="I73" s="1">
        <v>2011</v>
      </c>
    </row>
    <row r="74" spans="1:9" x14ac:dyDescent="0.35">
      <c r="A74" s="22"/>
      <c r="B74" s="5" t="s">
        <v>20</v>
      </c>
      <c r="C74" s="1">
        <v>60</v>
      </c>
      <c r="D74" s="12">
        <v>4.5999999999999996</v>
      </c>
      <c r="E74" s="12">
        <v>0.4</v>
      </c>
      <c r="F74" s="12">
        <v>30.2</v>
      </c>
      <c r="G74" s="12">
        <v>142</v>
      </c>
      <c r="H74" s="4" t="s">
        <v>19</v>
      </c>
      <c r="I74" s="1">
        <v>2011</v>
      </c>
    </row>
    <row r="75" spans="1:9" x14ac:dyDescent="0.35">
      <c r="A75" s="22"/>
      <c r="B75" s="5"/>
      <c r="C75" s="5"/>
      <c r="D75" s="5"/>
      <c r="E75" s="5"/>
      <c r="F75" s="5"/>
      <c r="G75" s="5"/>
      <c r="H75" s="5"/>
      <c r="I75" s="5"/>
    </row>
    <row r="76" spans="1:9" x14ac:dyDescent="0.35">
      <c r="A76" s="23"/>
      <c r="B76" s="5"/>
      <c r="C76" s="1"/>
      <c r="D76" s="1"/>
      <c r="E76" s="1"/>
      <c r="F76" s="1"/>
      <c r="G76" s="1"/>
      <c r="H76" s="4"/>
      <c r="I76" s="1"/>
    </row>
    <row r="77" spans="1:9" x14ac:dyDescent="0.35">
      <c r="A77" s="3" t="s">
        <v>15</v>
      </c>
      <c r="B77" s="1"/>
      <c r="C77" s="3">
        <f>SUM(C69:C76)</f>
        <v>760</v>
      </c>
      <c r="D77" s="14">
        <f t="shared" ref="D77:G77" si="1">SUM(D69:D76)</f>
        <v>31.388333333333335</v>
      </c>
      <c r="E77" s="14">
        <f t="shared" si="1"/>
        <v>23.618333333333332</v>
      </c>
      <c r="F77" s="14">
        <f t="shared" si="1"/>
        <v>88.545000000000002</v>
      </c>
      <c r="G77" s="14">
        <f t="shared" si="1"/>
        <v>598.74166666666679</v>
      </c>
    </row>
    <row r="94" spans="1:9" x14ac:dyDescent="0.35">
      <c r="C94">
        <v>3</v>
      </c>
    </row>
    <row r="96" spans="1:9" x14ac:dyDescent="0.35">
      <c r="A96" s="2"/>
      <c r="B96" s="2"/>
      <c r="C96" s="2" t="s">
        <v>30</v>
      </c>
      <c r="D96" s="2"/>
      <c r="E96" s="2"/>
      <c r="F96" s="2"/>
      <c r="G96" s="2"/>
      <c r="H96" s="2"/>
      <c r="I96" s="2"/>
    </row>
    <row r="97" spans="1:9" x14ac:dyDescent="0.35">
      <c r="A97" s="19" t="s">
        <v>3</v>
      </c>
      <c r="B97" s="19" t="s">
        <v>4</v>
      </c>
      <c r="C97" s="19" t="s">
        <v>5</v>
      </c>
      <c r="D97" s="20" t="s">
        <v>6</v>
      </c>
      <c r="E97" s="20"/>
      <c r="F97" s="20"/>
      <c r="G97" s="19" t="s">
        <v>10</v>
      </c>
      <c r="H97" s="19" t="s">
        <v>11</v>
      </c>
      <c r="I97" s="19" t="s">
        <v>12</v>
      </c>
    </row>
    <row r="98" spans="1:9" x14ac:dyDescent="0.35">
      <c r="A98" s="19"/>
      <c r="B98" s="19"/>
      <c r="C98" s="19"/>
      <c r="D98" s="20" t="s">
        <v>7</v>
      </c>
      <c r="E98" s="20" t="s">
        <v>8</v>
      </c>
      <c r="F98" s="19" t="s">
        <v>9</v>
      </c>
      <c r="G98" s="19"/>
      <c r="H98" s="19"/>
      <c r="I98" s="19"/>
    </row>
    <row r="99" spans="1:9" x14ac:dyDescent="0.35">
      <c r="A99" s="19"/>
      <c r="B99" s="19"/>
      <c r="C99" s="19"/>
      <c r="D99" s="20"/>
      <c r="E99" s="20"/>
      <c r="F99" s="19"/>
      <c r="G99" s="19"/>
      <c r="H99" s="19"/>
      <c r="I99" s="19"/>
    </row>
    <row r="100" spans="1:9" x14ac:dyDescent="0.35">
      <c r="A100" s="8" t="s">
        <v>13</v>
      </c>
      <c r="B100" s="20" t="s">
        <v>31</v>
      </c>
      <c r="C100" s="20"/>
      <c r="D100" s="20"/>
      <c r="E100" s="20"/>
      <c r="F100" s="20"/>
      <c r="G100" s="20"/>
      <c r="H100" s="20"/>
      <c r="I100" s="20"/>
    </row>
    <row r="101" spans="1:9" x14ac:dyDescent="0.35">
      <c r="A101" s="21" t="s">
        <v>65</v>
      </c>
      <c r="B101" s="5" t="s">
        <v>23</v>
      </c>
      <c r="C101" s="1">
        <v>60</v>
      </c>
      <c r="D101" s="12">
        <v>0.48</v>
      </c>
      <c r="E101" s="12">
        <v>0.06</v>
      </c>
      <c r="F101" s="12">
        <v>1.02</v>
      </c>
      <c r="G101" s="12">
        <v>6</v>
      </c>
      <c r="H101" s="4" t="s">
        <v>24</v>
      </c>
      <c r="I101" s="1">
        <v>2011</v>
      </c>
    </row>
    <row r="102" spans="1:9" ht="29" x14ac:dyDescent="0.35">
      <c r="A102" s="22"/>
      <c r="B102" s="5" t="s">
        <v>32</v>
      </c>
      <c r="C102" s="1">
        <v>200</v>
      </c>
      <c r="D102" s="12">
        <v>4.5999999999999996</v>
      </c>
      <c r="E102" s="12">
        <v>4.3999999999999995</v>
      </c>
      <c r="F102" s="12">
        <v>15.2</v>
      </c>
      <c r="G102" s="12">
        <v>117.8</v>
      </c>
      <c r="H102" s="4">
        <v>102</v>
      </c>
      <c r="I102" s="1">
        <v>2011</v>
      </c>
    </row>
    <row r="103" spans="1:9" ht="29" x14ac:dyDescent="0.35">
      <c r="A103" s="22"/>
      <c r="B103" s="9" t="s">
        <v>75</v>
      </c>
      <c r="C103" s="10">
        <v>90</v>
      </c>
      <c r="D103" s="13">
        <v>12.68</v>
      </c>
      <c r="E103" s="13">
        <v>16.71</v>
      </c>
      <c r="F103" s="13">
        <v>2.61</v>
      </c>
      <c r="G103" s="13">
        <v>211.17</v>
      </c>
      <c r="H103" s="11" t="s">
        <v>70</v>
      </c>
      <c r="I103" s="10">
        <v>2011</v>
      </c>
    </row>
    <row r="104" spans="1:9" x14ac:dyDescent="0.35">
      <c r="A104" s="22"/>
      <c r="B104" s="5" t="s">
        <v>26</v>
      </c>
      <c r="C104" s="1">
        <v>150</v>
      </c>
      <c r="D104" s="12">
        <v>4.583333333333333</v>
      </c>
      <c r="E104" s="12">
        <v>5</v>
      </c>
      <c r="F104" s="12">
        <v>20.500000000000004</v>
      </c>
      <c r="G104" s="12">
        <v>145.5</v>
      </c>
      <c r="H104" s="4">
        <v>303</v>
      </c>
      <c r="I104" s="1">
        <v>2017</v>
      </c>
    </row>
    <row r="105" spans="1:9" ht="29" x14ac:dyDescent="0.35">
      <c r="A105" s="22"/>
      <c r="B105" s="5" t="s">
        <v>17</v>
      </c>
      <c r="C105" s="1">
        <v>200</v>
      </c>
      <c r="D105" s="12">
        <v>1</v>
      </c>
      <c r="E105" s="12">
        <v>0.2</v>
      </c>
      <c r="F105" s="12">
        <v>20.2</v>
      </c>
      <c r="G105" s="12">
        <v>92</v>
      </c>
      <c r="H105" s="4">
        <v>389</v>
      </c>
      <c r="I105" s="1">
        <v>2011</v>
      </c>
    </row>
    <row r="106" spans="1:9" x14ac:dyDescent="0.35">
      <c r="A106" s="22"/>
      <c r="B106" s="5" t="s">
        <v>18</v>
      </c>
      <c r="C106" s="1">
        <v>40</v>
      </c>
      <c r="D106" s="12">
        <v>2.2000000000000002</v>
      </c>
      <c r="E106" s="12">
        <v>0.4</v>
      </c>
      <c r="F106" s="12">
        <v>19.8</v>
      </c>
      <c r="G106" s="12">
        <v>92.8</v>
      </c>
      <c r="H106" s="4" t="s">
        <v>19</v>
      </c>
      <c r="I106" s="1">
        <v>2011</v>
      </c>
    </row>
    <row r="107" spans="1:9" x14ac:dyDescent="0.35">
      <c r="A107" s="22"/>
      <c r="B107" s="5" t="s">
        <v>20</v>
      </c>
      <c r="C107" s="16">
        <v>70</v>
      </c>
      <c r="D107" s="5">
        <v>5.3</v>
      </c>
      <c r="E107" s="5">
        <v>0.4</v>
      </c>
      <c r="F107" s="5">
        <v>35.1</v>
      </c>
      <c r="G107" s="5">
        <v>165.8</v>
      </c>
      <c r="H107" s="16" t="s">
        <v>19</v>
      </c>
      <c r="I107" s="5">
        <v>2011</v>
      </c>
    </row>
    <row r="108" spans="1:9" x14ac:dyDescent="0.35">
      <c r="A108" s="23"/>
      <c r="B108" s="5"/>
      <c r="C108" s="5"/>
      <c r="D108" s="5"/>
      <c r="E108" s="5"/>
      <c r="F108" s="5"/>
      <c r="G108" s="5"/>
      <c r="H108" s="5"/>
      <c r="I108" s="5"/>
    </row>
    <row r="109" spans="1:9" x14ac:dyDescent="0.35">
      <c r="A109" s="3" t="s">
        <v>15</v>
      </c>
      <c r="B109" s="1"/>
      <c r="C109" s="3">
        <f>SUM(C101:C108)</f>
        <v>810</v>
      </c>
      <c r="D109" s="14">
        <f t="shared" ref="D109:G109" si="2">SUM(D101:D108)</f>
        <v>30.84333333333333</v>
      </c>
      <c r="E109" s="14">
        <f t="shared" si="2"/>
        <v>27.169999999999998</v>
      </c>
      <c r="F109" s="14">
        <f t="shared" si="2"/>
        <v>114.43</v>
      </c>
      <c r="G109" s="14">
        <f t="shared" si="2"/>
        <v>831.06999999999994</v>
      </c>
    </row>
    <row r="123" spans="1:9" x14ac:dyDescent="0.35">
      <c r="C123">
        <v>4</v>
      </c>
    </row>
    <row r="125" spans="1:9" x14ac:dyDescent="0.35">
      <c r="A125" s="2"/>
      <c r="B125" s="2"/>
      <c r="C125" s="2" t="s">
        <v>34</v>
      </c>
      <c r="D125" s="2"/>
      <c r="E125" s="2"/>
      <c r="F125" s="2"/>
      <c r="G125" s="2"/>
      <c r="H125" s="2"/>
      <c r="I125" s="2"/>
    </row>
    <row r="126" spans="1:9" x14ac:dyDescent="0.35">
      <c r="A126" s="19" t="s">
        <v>3</v>
      </c>
      <c r="B126" s="19" t="s">
        <v>4</v>
      </c>
      <c r="C126" s="19" t="s">
        <v>5</v>
      </c>
      <c r="D126" s="20" t="s">
        <v>6</v>
      </c>
      <c r="E126" s="20"/>
      <c r="F126" s="20"/>
      <c r="G126" s="19" t="s">
        <v>10</v>
      </c>
      <c r="H126" s="19" t="s">
        <v>11</v>
      </c>
      <c r="I126" s="19" t="s">
        <v>12</v>
      </c>
    </row>
    <row r="127" spans="1:9" x14ac:dyDescent="0.35">
      <c r="A127" s="19"/>
      <c r="B127" s="19"/>
      <c r="C127" s="19"/>
      <c r="D127" s="20" t="s">
        <v>7</v>
      </c>
      <c r="E127" s="20" t="s">
        <v>8</v>
      </c>
      <c r="F127" s="19" t="s">
        <v>9</v>
      </c>
      <c r="G127" s="19"/>
      <c r="H127" s="19"/>
      <c r="I127" s="19"/>
    </row>
    <row r="128" spans="1:9" x14ac:dyDescent="0.35">
      <c r="A128" s="19"/>
      <c r="B128" s="19"/>
      <c r="C128" s="19"/>
      <c r="D128" s="20"/>
      <c r="E128" s="20"/>
      <c r="F128" s="19"/>
      <c r="G128" s="19"/>
      <c r="H128" s="19"/>
      <c r="I128" s="19"/>
    </row>
    <row r="129" spans="1:9" x14ac:dyDescent="0.35">
      <c r="A129" s="8" t="s">
        <v>13</v>
      </c>
      <c r="B129" s="20" t="s">
        <v>35</v>
      </c>
      <c r="C129" s="20"/>
      <c r="D129" s="20"/>
      <c r="E129" s="20"/>
      <c r="F129" s="20"/>
      <c r="G129" s="20"/>
      <c r="H129" s="20"/>
      <c r="I129" s="20"/>
    </row>
    <row r="130" spans="1:9" x14ac:dyDescent="0.35">
      <c r="A130" s="21" t="s">
        <v>65</v>
      </c>
      <c r="B130" s="5" t="s">
        <v>23</v>
      </c>
      <c r="C130" s="1">
        <v>60</v>
      </c>
      <c r="D130" s="12">
        <v>0.48</v>
      </c>
      <c r="E130" s="12">
        <v>0.06</v>
      </c>
      <c r="F130" s="12">
        <v>1.02</v>
      </c>
      <c r="G130" s="12">
        <v>6</v>
      </c>
      <c r="H130" s="4" t="s">
        <v>24</v>
      </c>
      <c r="I130" s="1">
        <v>2011</v>
      </c>
    </row>
    <row r="131" spans="1:9" x14ac:dyDescent="0.35">
      <c r="A131" s="22"/>
      <c r="B131" s="5" t="s">
        <v>36</v>
      </c>
      <c r="C131" s="1">
        <v>200</v>
      </c>
      <c r="D131" s="12">
        <v>1.3999999999999997</v>
      </c>
      <c r="E131" s="12">
        <v>4</v>
      </c>
      <c r="F131" s="12">
        <v>9.9</v>
      </c>
      <c r="G131" s="12">
        <v>81.599999999999994</v>
      </c>
      <c r="H131" s="4">
        <v>82</v>
      </c>
      <c r="I131" s="1">
        <v>2011</v>
      </c>
    </row>
    <row r="132" spans="1:9" ht="29" x14ac:dyDescent="0.35">
      <c r="A132" s="22"/>
      <c r="B132" s="5" t="s">
        <v>76</v>
      </c>
      <c r="C132" s="1">
        <v>90</v>
      </c>
      <c r="D132" s="12">
        <v>12.68</v>
      </c>
      <c r="E132" s="12">
        <v>16.71</v>
      </c>
      <c r="F132" s="12">
        <v>2.61</v>
      </c>
      <c r="G132" s="12">
        <v>211.17</v>
      </c>
      <c r="H132" s="4" t="s">
        <v>70</v>
      </c>
      <c r="I132" s="1">
        <v>2011</v>
      </c>
    </row>
    <row r="133" spans="1:9" ht="29" x14ac:dyDescent="0.35">
      <c r="A133" s="22"/>
      <c r="B133" s="5" t="s">
        <v>43</v>
      </c>
      <c r="C133" s="1">
        <v>150</v>
      </c>
      <c r="D133" s="12">
        <v>4.0000000000000009</v>
      </c>
      <c r="E133" s="12">
        <v>4.1000000000000005</v>
      </c>
      <c r="F133" s="12">
        <v>24.3</v>
      </c>
      <c r="G133" s="12">
        <v>150.19999999999999</v>
      </c>
      <c r="H133" s="4">
        <v>303</v>
      </c>
      <c r="I133" s="1">
        <v>2011</v>
      </c>
    </row>
    <row r="134" spans="1:9" x14ac:dyDescent="0.35">
      <c r="A134" s="22"/>
      <c r="B134" s="5" t="s">
        <v>66</v>
      </c>
      <c r="C134" s="1">
        <v>200</v>
      </c>
      <c r="D134" s="12">
        <v>1.51</v>
      </c>
      <c r="E134" s="12">
        <v>1.25</v>
      </c>
      <c r="F134" s="12">
        <v>14.79</v>
      </c>
      <c r="G134" s="12">
        <v>75.349999999999994</v>
      </c>
      <c r="H134" s="4">
        <v>387</v>
      </c>
      <c r="I134" s="1">
        <v>2011</v>
      </c>
    </row>
    <row r="135" spans="1:9" x14ac:dyDescent="0.35">
      <c r="A135" s="22"/>
      <c r="B135" s="5" t="s">
        <v>18</v>
      </c>
      <c r="C135" s="1">
        <v>40</v>
      </c>
      <c r="D135" s="12">
        <v>2.2666666666666666</v>
      </c>
      <c r="E135" s="12">
        <v>0.4</v>
      </c>
      <c r="F135" s="12">
        <v>19.733333333333334</v>
      </c>
      <c r="G135" s="12">
        <v>92.8</v>
      </c>
      <c r="H135" s="4" t="s">
        <v>19</v>
      </c>
      <c r="I135" s="1">
        <v>2011</v>
      </c>
    </row>
    <row r="136" spans="1:9" x14ac:dyDescent="0.35">
      <c r="A136" s="22"/>
      <c r="B136" s="5" t="s">
        <v>20</v>
      </c>
      <c r="C136" s="1">
        <v>60</v>
      </c>
      <c r="D136" s="12">
        <v>4.5999999999999996</v>
      </c>
      <c r="E136" s="12">
        <v>0.4</v>
      </c>
      <c r="F136" s="12">
        <v>30.2</v>
      </c>
      <c r="G136" s="12">
        <v>142</v>
      </c>
      <c r="H136" s="4" t="s">
        <v>19</v>
      </c>
      <c r="I136" s="1">
        <v>2011</v>
      </c>
    </row>
    <row r="137" spans="1:9" x14ac:dyDescent="0.35">
      <c r="A137" s="22"/>
      <c r="B137" s="5"/>
      <c r="C137" s="5"/>
      <c r="D137" s="5"/>
      <c r="E137" s="5"/>
      <c r="F137" s="5"/>
      <c r="G137" s="5"/>
      <c r="H137" s="5"/>
      <c r="I137" s="5"/>
    </row>
    <row r="138" spans="1:9" x14ac:dyDescent="0.35">
      <c r="A138" s="22"/>
      <c r="B138" s="5"/>
      <c r="C138" s="5"/>
      <c r="D138" s="5"/>
      <c r="E138" s="5"/>
      <c r="F138" s="5"/>
      <c r="G138" s="5"/>
      <c r="H138" s="5"/>
      <c r="I138" s="5"/>
    </row>
    <row r="139" spans="1:9" x14ac:dyDescent="0.35">
      <c r="A139" s="22"/>
      <c r="B139" s="5"/>
      <c r="C139" s="5"/>
      <c r="D139" s="5"/>
      <c r="E139" s="5"/>
      <c r="F139" s="5"/>
      <c r="G139" s="5"/>
      <c r="H139" s="5"/>
      <c r="I139" s="5"/>
    </row>
    <row r="140" spans="1:9" x14ac:dyDescent="0.35">
      <c r="A140" s="23"/>
      <c r="B140" s="5"/>
      <c r="C140" s="5"/>
      <c r="D140" s="5"/>
      <c r="E140" s="5"/>
      <c r="F140" s="5"/>
      <c r="G140" s="5"/>
      <c r="H140" s="5"/>
      <c r="I140" s="5"/>
    </row>
    <row r="141" spans="1:9" x14ac:dyDescent="0.35">
      <c r="A141" s="3" t="s">
        <v>15</v>
      </c>
      <c r="B141" s="1"/>
      <c r="C141" s="3">
        <f>C130+C132+C133+C134+C135+C136+C137+C138+C139+100</f>
        <v>700</v>
      </c>
      <c r="D141" s="14">
        <f>SUM(D130:D140)-D131</f>
        <v>25.536666666666669</v>
      </c>
      <c r="E141" s="14">
        <f t="shared" ref="E141:G141" si="3">SUM(E130:E140)-E131</f>
        <v>22.919999999999998</v>
      </c>
      <c r="F141" s="14">
        <f t="shared" si="3"/>
        <v>92.653333333333322</v>
      </c>
      <c r="G141" s="14">
        <f t="shared" si="3"/>
        <v>677.51999999999987</v>
      </c>
    </row>
    <row r="154" spans="1:9" x14ac:dyDescent="0.35">
      <c r="C154">
        <v>5</v>
      </c>
    </row>
    <row r="156" spans="1:9" x14ac:dyDescent="0.35">
      <c r="A156" s="2"/>
      <c r="B156" s="2"/>
      <c r="C156" s="2" t="s">
        <v>38</v>
      </c>
      <c r="D156" s="2"/>
      <c r="E156" s="2"/>
      <c r="F156" s="2"/>
      <c r="G156" s="2"/>
      <c r="H156" s="2"/>
      <c r="I156" s="2"/>
    </row>
    <row r="157" spans="1:9" x14ac:dyDescent="0.35">
      <c r="A157" s="19" t="s">
        <v>3</v>
      </c>
      <c r="B157" s="19" t="s">
        <v>4</v>
      </c>
      <c r="C157" s="19" t="s">
        <v>5</v>
      </c>
      <c r="D157" s="20" t="s">
        <v>6</v>
      </c>
      <c r="E157" s="20"/>
      <c r="F157" s="20"/>
      <c r="G157" s="19" t="s">
        <v>10</v>
      </c>
      <c r="H157" s="19" t="s">
        <v>11</v>
      </c>
      <c r="I157" s="19" t="s">
        <v>12</v>
      </c>
    </row>
    <row r="158" spans="1:9" x14ac:dyDescent="0.35">
      <c r="A158" s="19"/>
      <c r="B158" s="19"/>
      <c r="C158" s="19"/>
      <c r="D158" s="20" t="s">
        <v>7</v>
      </c>
      <c r="E158" s="20" t="s">
        <v>8</v>
      </c>
      <c r="F158" s="19" t="s">
        <v>9</v>
      </c>
      <c r="G158" s="19"/>
      <c r="H158" s="19"/>
      <c r="I158" s="19"/>
    </row>
    <row r="159" spans="1:9" x14ac:dyDescent="0.35">
      <c r="A159" s="19"/>
      <c r="B159" s="19"/>
      <c r="C159" s="19"/>
      <c r="D159" s="20"/>
      <c r="E159" s="20"/>
      <c r="F159" s="19"/>
      <c r="G159" s="19"/>
      <c r="H159" s="19"/>
      <c r="I159" s="19"/>
    </row>
    <row r="160" spans="1:9" x14ac:dyDescent="0.35">
      <c r="A160" s="8" t="s">
        <v>40</v>
      </c>
      <c r="B160" s="20" t="s">
        <v>39</v>
      </c>
      <c r="C160" s="20"/>
      <c r="D160" s="20"/>
      <c r="E160" s="20"/>
      <c r="F160" s="20"/>
      <c r="G160" s="20"/>
      <c r="H160" s="20"/>
      <c r="I160" s="20"/>
    </row>
    <row r="161" spans="1:9" x14ac:dyDescent="0.35">
      <c r="A161" s="21" t="s">
        <v>65</v>
      </c>
      <c r="B161" s="5" t="s">
        <v>77</v>
      </c>
      <c r="C161" s="1">
        <v>60</v>
      </c>
      <c r="D161" s="12">
        <v>0.72</v>
      </c>
      <c r="E161" s="12">
        <v>3.0599999999999996</v>
      </c>
      <c r="F161" s="12">
        <v>3.3</v>
      </c>
      <c r="G161" s="12">
        <v>43.8</v>
      </c>
      <c r="H161" s="4" t="s">
        <v>78</v>
      </c>
      <c r="I161" s="1">
        <v>2017</v>
      </c>
    </row>
    <row r="162" spans="1:9" ht="29" x14ac:dyDescent="0.35">
      <c r="A162" s="22"/>
      <c r="B162" s="5" t="s">
        <v>16</v>
      </c>
      <c r="C162" s="1">
        <v>200</v>
      </c>
      <c r="D162" s="12">
        <v>2.2999999999999998</v>
      </c>
      <c r="E162" s="12">
        <v>2.2000000000000002</v>
      </c>
      <c r="F162" s="12">
        <v>16.2</v>
      </c>
      <c r="G162" s="12">
        <v>94.100000000000009</v>
      </c>
      <c r="H162" s="4">
        <v>103</v>
      </c>
      <c r="I162" s="1">
        <v>2011</v>
      </c>
    </row>
    <row r="163" spans="1:9" ht="29" x14ac:dyDescent="0.35">
      <c r="A163" s="22"/>
      <c r="B163" s="5" t="s">
        <v>79</v>
      </c>
      <c r="C163" s="1">
        <v>200</v>
      </c>
      <c r="D163" s="12">
        <v>16.940000000000001</v>
      </c>
      <c r="E163" s="12">
        <v>10.46</v>
      </c>
      <c r="F163" s="12">
        <v>35.729999999999997</v>
      </c>
      <c r="G163" s="12">
        <v>305.36</v>
      </c>
      <c r="H163" s="4">
        <v>291</v>
      </c>
      <c r="I163" s="1">
        <v>2011</v>
      </c>
    </row>
    <row r="164" spans="1:9" ht="29" x14ac:dyDescent="0.35">
      <c r="A164" s="22"/>
      <c r="B164" s="5" t="s">
        <v>17</v>
      </c>
      <c r="C164" s="1">
        <v>200</v>
      </c>
      <c r="D164" s="12">
        <v>1</v>
      </c>
      <c r="E164" s="12">
        <v>0.2</v>
      </c>
      <c r="F164" s="12">
        <v>20.2</v>
      </c>
      <c r="G164" s="12">
        <v>92</v>
      </c>
      <c r="H164" s="4">
        <v>389</v>
      </c>
      <c r="I164" s="1">
        <v>2011</v>
      </c>
    </row>
    <row r="165" spans="1:9" x14ac:dyDescent="0.35">
      <c r="A165" s="22"/>
      <c r="B165" s="5" t="s">
        <v>18</v>
      </c>
      <c r="C165" s="1">
        <v>50</v>
      </c>
      <c r="D165" s="12">
        <v>2.8</v>
      </c>
      <c r="E165" s="12">
        <v>0.6</v>
      </c>
      <c r="F165" s="12">
        <v>24.7</v>
      </c>
      <c r="G165" s="12">
        <v>116</v>
      </c>
      <c r="H165" s="4" t="s">
        <v>19</v>
      </c>
      <c r="I165" s="1">
        <v>2011</v>
      </c>
    </row>
    <row r="166" spans="1:9" x14ac:dyDescent="0.35">
      <c r="A166" s="22"/>
      <c r="B166" s="5" t="s">
        <v>20</v>
      </c>
      <c r="C166" s="1">
        <v>60</v>
      </c>
      <c r="D166" s="12">
        <v>4.6500000000000004</v>
      </c>
      <c r="E166" s="12">
        <v>0.3</v>
      </c>
      <c r="F166" s="12">
        <v>30.150000000000002</v>
      </c>
      <c r="G166" s="12">
        <v>142.05000000000001</v>
      </c>
      <c r="H166" s="4" t="s">
        <v>19</v>
      </c>
      <c r="I166" s="1">
        <v>2011</v>
      </c>
    </row>
    <row r="167" spans="1:9" x14ac:dyDescent="0.35">
      <c r="A167" s="22"/>
      <c r="B167" s="5"/>
      <c r="C167" s="5"/>
      <c r="D167" s="5"/>
      <c r="E167" s="5"/>
      <c r="F167" s="5"/>
      <c r="G167" s="5"/>
      <c r="H167" s="5"/>
      <c r="I167" s="5"/>
    </row>
    <row r="168" spans="1:9" x14ac:dyDescent="0.35">
      <c r="A168" s="23"/>
      <c r="B168" s="5"/>
      <c r="C168" s="1"/>
      <c r="D168" s="1"/>
      <c r="E168" s="1"/>
      <c r="F168" s="1"/>
      <c r="G168" s="1"/>
      <c r="H168" s="4"/>
      <c r="I168" s="1"/>
    </row>
    <row r="169" spans="1:9" x14ac:dyDescent="0.35">
      <c r="A169" s="3" t="s">
        <v>15</v>
      </c>
      <c r="B169" s="1"/>
      <c r="C169" s="3">
        <f>SUM(C161:C168)</f>
        <v>770</v>
      </c>
      <c r="D169" s="3">
        <f t="shared" ref="D169:G169" si="4">SUM(D161:D168)</f>
        <v>28.410000000000004</v>
      </c>
      <c r="E169" s="3">
        <f t="shared" si="4"/>
        <v>16.82</v>
      </c>
      <c r="F169" s="3">
        <f t="shared" si="4"/>
        <v>130.28</v>
      </c>
      <c r="G169" s="3">
        <f t="shared" si="4"/>
        <v>793.31</v>
      </c>
      <c r="H169" s="2"/>
    </row>
    <row r="184" spans="1:9" x14ac:dyDescent="0.35">
      <c r="C184">
        <v>6</v>
      </c>
    </row>
    <row r="187" spans="1:9" x14ac:dyDescent="0.35">
      <c r="A187" s="2"/>
      <c r="B187" s="2"/>
      <c r="C187" s="2" t="s">
        <v>41</v>
      </c>
      <c r="D187" s="2"/>
      <c r="E187" s="2"/>
      <c r="F187" s="2"/>
      <c r="G187" s="2"/>
      <c r="H187" s="2"/>
      <c r="I187" s="2"/>
    </row>
    <row r="188" spans="1:9" x14ac:dyDescent="0.35">
      <c r="A188" s="19" t="s">
        <v>3</v>
      </c>
      <c r="B188" s="19" t="s">
        <v>4</v>
      </c>
      <c r="C188" s="19" t="s">
        <v>5</v>
      </c>
      <c r="D188" s="20" t="s">
        <v>6</v>
      </c>
      <c r="E188" s="20"/>
      <c r="F188" s="20"/>
      <c r="G188" s="19" t="s">
        <v>10</v>
      </c>
      <c r="H188" s="19" t="s">
        <v>11</v>
      </c>
      <c r="I188" s="19" t="s">
        <v>12</v>
      </c>
    </row>
    <row r="189" spans="1:9" x14ac:dyDescent="0.35">
      <c r="A189" s="19"/>
      <c r="B189" s="19"/>
      <c r="C189" s="19"/>
      <c r="D189" s="20" t="s">
        <v>7</v>
      </c>
      <c r="E189" s="20" t="s">
        <v>8</v>
      </c>
      <c r="F189" s="19" t="s">
        <v>9</v>
      </c>
      <c r="G189" s="19"/>
      <c r="H189" s="19"/>
      <c r="I189" s="19"/>
    </row>
    <row r="190" spans="1:9" x14ac:dyDescent="0.35">
      <c r="A190" s="19"/>
      <c r="B190" s="19"/>
      <c r="C190" s="19"/>
      <c r="D190" s="20"/>
      <c r="E190" s="20"/>
      <c r="F190" s="19"/>
      <c r="G190" s="19"/>
      <c r="H190" s="19"/>
      <c r="I190" s="19"/>
    </row>
    <row r="191" spans="1:9" x14ac:dyDescent="0.35">
      <c r="A191" s="8" t="s">
        <v>40</v>
      </c>
      <c r="B191" s="20" t="s">
        <v>42</v>
      </c>
      <c r="C191" s="20"/>
      <c r="D191" s="20"/>
      <c r="E191" s="20"/>
      <c r="F191" s="20"/>
      <c r="G191" s="20"/>
      <c r="H191" s="20"/>
      <c r="I191" s="20"/>
    </row>
    <row r="192" spans="1:9" x14ac:dyDescent="0.35">
      <c r="A192" s="21" t="s">
        <v>65</v>
      </c>
      <c r="B192" s="5" t="s">
        <v>23</v>
      </c>
      <c r="C192" s="1">
        <v>60</v>
      </c>
      <c r="D192" s="12">
        <v>0.48</v>
      </c>
      <c r="E192" s="12">
        <v>0.06</v>
      </c>
      <c r="F192" s="12">
        <v>1.02</v>
      </c>
      <c r="G192" s="12">
        <v>6</v>
      </c>
      <c r="H192" s="4" t="s">
        <v>24</v>
      </c>
      <c r="I192" s="1">
        <v>2011</v>
      </c>
    </row>
    <row r="193" spans="1:9" x14ac:dyDescent="0.35">
      <c r="A193" s="22"/>
      <c r="B193" s="5" t="s">
        <v>36</v>
      </c>
      <c r="C193" s="1">
        <v>200</v>
      </c>
      <c r="D193" s="12">
        <v>1.3999999999999997</v>
      </c>
      <c r="E193" s="12">
        <v>4</v>
      </c>
      <c r="F193" s="12">
        <v>9.9</v>
      </c>
      <c r="G193" s="12">
        <v>81.599999999999994</v>
      </c>
      <c r="H193" s="4">
        <v>82</v>
      </c>
      <c r="I193" s="1">
        <v>2011</v>
      </c>
    </row>
    <row r="194" spans="1:9" ht="29" x14ac:dyDescent="0.35">
      <c r="A194" s="22"/>
      <c r="B194" s="5" t="s">
        <v>80</v>
      </c>
      <c r="C194" s="1">
        <v>90</v>
      </c>
      <c r="D194" s="12">
        <v>12.68</v>
      </c>
      <c r="E194" s="12">
        <v>16.71</v>
      </c>
      <c r="F194" s="12">
        <v>2.61</v>
      </c>
      <c r="G194" s="12">
        <v>211.17</v>
      </c>
      <c r="H194" s="4" t="s">
        <v>70</v>
      </c>
      <c r="I194" s="1">
        <v>2011</v>
      </c>
    </row>
    <row r="195" spans="1:9" x14ac:dyDescent="0.35">
      <c r="A195" s="22"/>
      <c r="B195" s="5" t="s">
        <v>48</v>
      </c>
      <c r="C195" s="1">
        <v>150</v>
      </c>
      <c r="D195" s="12">
        <v>4.22</v>
      </c>
      <c r="E195" s="12">
        <v>5.0599999999999996</v>
      </c>
      <c r="F195" s="12">
        <v>24.18</v>
      </c>
      <c r="G195" s="12">
        <v>159.1</v>
      </c>
      <c r="H195" s="4">
        <v>303</v>
      </c>
      <c r="I195" s="1">
        <v>2011</v>
      </c>
    </row>
    <row r="196" spans="1:9" x14ac:dyDescent="0.35">
      <c r="A196" s="22"/>
      <c r="B196" s="5" t="s">
        <v>27</v>
      </c>
      <c r="C196" s="1">
        <v>200</v>
      </c>
      <c r="D196" s="12">
        <v>0.4</v>
      </c>
      <c r="E196" s="12">
        <v>0</v>
      </c>
      <c r="F196" s="12">
        <v>18.2</v>
      </c>
      <c r="G196" s="12">
        <v>76.2</v>
      </c>
      <c r="H196" s="4">
        <v>349</v>
      </c>
      <c r="I196" s="1">
        <v>2011</v>
      </c>
    </row>
    <row r="197" spans="1:9" x14ac:dyDescent="0.35">
      <c r="A197" s="22"/>
      <c r="B197" s="5" t="s">
        <v>18</v>
      </c>
      <c r="C197" s="1">
        <v>40</v>
      </c>
      <c r="D197" s="12">
        <v>2.2666666666666666</v>
      </c>
      <c r="E197" s="12">
        <v>0.4</v>
      </c>
      <c r="F197" s="12">
        <v>19.733333333333334</v>
      </c>
      <c r="G197" s="12">
        <v>92.8</v>
      </c>
      <c r="H197" s="4" t="s">
        <v>19</v>
      </c>
      <c r="I197" s="1">
        <v>2011</v>
      </c>
    </row>
    <row r="198" spans="1:9" x14ac:dyDescent="0.35">
      <c r="A198" s="22"/>
      <c r="B198" s="5" t="s">
        <v>20</v>
      </c>
      <c r="C198" s="1">
        <v>60</v>
      </c>
      <c r="D198" s="12">
        <v>4.5999999999999996</v>
      </c>
      <c r="E198" s="12">
        <v>0.4</v>
      </c>
      <c r="F198" s="12">
        <v>30.2</v>
      </c>
      <c r="G198" s="12">
        <v>142</v>
      </c>
      <c r="H198" s="4" t="s">
        <v>19</v>
      </c>
      <c r="I198" s="1">
        <v>2011</v>
      </c>
    </row>
    <row r="199" spans="1:9" x14ac:dyDescent="0.35">
      <c r="A199" s="23"/>
      <c r="B199" s="5"/>
      <c r="C199" s="1"/>
      <c r="D199" s="1"/>
      <c r="E199" s="1"/>
      <c r="F199" s="1"/>
      <c r="G199" s="1"/>
      <c r="H199" s="4"/>
      <c r="I199" s="1"/>
    </row>
    <row r="200" spans="1:9" x14ac:dyDescent="0.35">
      <c r="A200" s="3" t="s">
        <v>15</v>
      </c>
      <c r="B200" s="1"/>
      <c r="C200" s="3">
        <f>SUM(C192:C199)</f>
        <v>800</v>
      </c>
      <c r="D200" s="14">
        <f t="shared" ref="D200:G200" si="5">SUM(D192:D199)</f>
        <v>26.04666666666666</v>
      </c>
      <c r="E200" s="14">
        <f t="shared" si="5"/>
        <v>26.629999999999995</v>
      </c>
      <c r="F200" s="14">
        <f t="shared" si="5"/>
        <v>105.84333333333333</v>
      </c>
      <c r="G200" s="14">
        <f t="shared" si="5"/>
        <v>768.87</v>
      </c>
    </row>
    <row r="215" spans="1:9" x14ac:dyDescent="0.35">
      <c r="C215">
        <v>7</v>
      </c>
    </row>
    <row r="218" spans="1:9" x14ac:dyDescent="0.35">
      <c r="A218" s="2"/>
      <c r="B218" s="2"/>
      <c r="C218" s="2" t="s">
        <v>44</v>
      </c>
      <c r="D218" s="2"/>
      <c r="E218" s="2"/>
      <c r="F218" s="2"/>
      <c r="G218" s="2"/>
      <c r="H218" s="2"/>
      <c r="I218" s="2"/>
    </row>
    <row r="219" spans="1:9" x14ac:dyDescent="0.35">
      <c r="A219" s="19" t="s">
        <v>3</v>
      </c>
      <c r="B219" s="19" t="s">
        <v>4</v>
      </c>
      <c r="C219" s="19" t="s">
        <v>5</v>
      </c>
      <c r="D219" s="20" t="s">
        <v>6</v>
      </c>
      <c r="E219" s="20"/>
      <c r="F219" s="20"/>
      <c r="G219" s="19" t="s">
        <v>10</v>
      </c>
      <c r="H219" s="19" t="s">
        <v>11</v>
      </c>
      <c r="I219" s="19" t="s">
        <v>12</v>
      </c>
    </row>
    <row r="220" spans="1:9" x14ac:dyDescent="0.35">
      <c r="A220" s="19"/>
      <c r="B220" s="19"/>
      <c r="C220" s="19"/>
      <c r="D220" s="20" t="s">
        <v>7</v>
      </c>
      <c r="E220" s="20" t="s">
        <v>8</v>
      </c>
      <c r="F220" s="19" t="s">
        <v>9</v>
      </c>
      <c r="G220" s="19"/>
      <c r="H220" s="19"/>
      <c r="I220" s="19"/>
    </row>
    <row r="221" spans="1:9" x14ac:dyDescent="0.35">
      <c r="A221" s="19"/>
      <c r="B221" s="19"/>
      <c r="C221" s="19"/>
      <c r="D221" s="20"/>
      <c r="E221" s="20"/>
      <c r="F221" s="19"/>
      <c r="G221" s="19"/>
      <c r="H221" s="19"/>
      <c r="I221" s="19"/>
    </row>
    <row r="222" spans="1:9" x14ac:dyDescent="0.35">
      <c r="A222" s="8" t="s">
        <v>40</v>
      </c>
      <c r="B222" s="20" t="s">
        <v>45</v>
      </c>
      <c r="C222" s="20"/>
      <c r="D222" s="20"/>
      <c r="E222" s="20"/>
      <c r="F222" s="20"/>
      <c r="G222" s="20"/>
      <c r="H222" s="20"/>
      <c r="I222" s="20"/>
    </row>
    <row r="223" spans="1:9" x14ac:dyDescent="0.35">
      <c r="A223" s="21" t="s">
        <v>65</v>
      </c>
      <c r="B223" s="5" t="s">
        <v>23</v>
      </c>
      <c r="C223" s="1">
        <v>60</v>
      </c>
      <c r="D223" s="12">
        <v>0.48</v>
      </c>
      <c r="E223" s="12">
        <v>0.06</v>
      </c>
      <c r="F223" s="12">
        <v>1.02</v>
      </c>
      <c r="G223" s="12">
        <v>6</v>
      </c>
      <c r="H223" s="4" t="s">
        <v>68</v>
      </c>
      <c r="I223" s="1">
        <v>2011</v>
      </c>
    </row>
    <row r="224" spans="1:9" x14ac:dyDescent="0.35">
      <c r="A224" s="22"/>
      <c r="B224" s="5" t="s">
        <v>51</v>
      </c>
      <c r="C224" s="1">
        <v>200</v>
      </c>
      <c r="D224" s="12">
        <v>1.7000000000000002</v>
      </c>
      <c r="E224" s="12">
        <v>2.1</v>
      </c>
      <c r="F224" s="12">
        <v>13.699999999999998</v>
      </c>
      <c r="G224" s="12">
        <v>81.100000000000009</v>
      </c>
      <c r="H224" s="4">
        <v>101</v>
      </c>
      <c r="I224" s="1">
        <v>2011</v>
      </c>
    </row>
    <row r="225" spans="1:9" ht="29" x14ac:dyDescent="0.35">
      <c r="A225" s="22"/>
      <c r="B225" s="5" t="s">
        <v>81</v>
      </c>
      <c r="C225" s="1">
        <v>90</v>
      </c>
      <c r="D225" s="12">
        <v>12.68</v>
      </c>
      <c r="E225" s="12">
        <v>16.71</v>
      </c>
      <c r="F225" s="12">
        <v>2.61</v>
      </c>
      <c r="G225" s="12">
        <v>211.17</v>
      </c>
      <c r="H225" s="4" t="s">
        <v>70</v>
      </c>
      <c r="I225" s="1">
        <v>2011</v>
      </c>
    </row>
    <row r="226" spans="1:9" x14ac:dyDescent="0.35">
      <c r="A226" s="22"/>
      <c r="B226" s="5" t="s">
        <v>26</v>
      </c>
      <c r="C226" s="1">
        <v>180</v>
      </c>
      <c r="D226" s="12">
        <v>5.5</v>
      </c>
      <c r="E226" s="12">
        <v>6</v>
      </c>
      <c r="F226" s="12">
        <v>24.600000000000005</v>
      </c>
      <c r="G226" s="12">
        <v>174.6</v>
      </c>
      <c r="H226" s="4">
        <v>303</v>
      </c>
      <c r="I226" s="1">
        <v>2017</v>
      </c>
    </row>
    <row r="227" spans="1:9" x14ac:dyDescent="0.35">
      <c r="A227" s="22"/>
      <c r="B227" s="5" t="s">
        <v>60</v>
      </c>
      <c r="C227" s="1">
        <v>200</v>
      </c>
      <c r="D227" s="12">
        <v>0.2</v>
      </c>
      <c r="E227" s="12">
        <v>0.1</v>
      </c>
      <c r="F227" s="12">
        <v>9.3000000000000007</v>
      </c>
      <c r="G227" s="12">
        <v>38</v>
      </c>
      <c r="H227" s="4">
        <v>457</v>
      </c>
      <c r="I227" s="1">
        <v>2021</v>
      </c>
    </row>
    <row r="228" spans="1:9" x14ac:dyDescent="0.35">
      <c r="A228" s="22"/>
      <c r="B228" s="5" t="s">
        <v>18</v>
      </c>
      <c r="C228" s="1">
        <v>40</v>
      </c>
      <c r="D228" s="12">
        <v>2.2666666666666666</v>
      </c>
      <c r="E228" s="12">
        <v>0.4</v>
      </c>
      <c r="F228" s="12">
        <v>19.733333333333334</v>
      </c>
      <c r="G228" s="12">
        <v>0</v>
      </c>
      <c r="H228" s="4" t="s">
        <v>19</v>
      </c>
      <c r="I228" s="1">
        <v>2011</v>
      </c>
    </row>
    <row r="229" spans="1:9" x14ac:dyDescent="0.35">
      <c r="A229" s="22"/>
      <c r="B229" s="5" t="s">
        <v>20</v>
      </c>
      <c r="C229" s="1">
        <v>60</v>
      </c>
      <c r="D229" s="12">
        <v>4.5999999999999996</v>
      </c>
      <c r="E229" s="12">
        <v>0.4</v>
      </c>
      <c r="F229" s="12">
        <v>30.2</v>
      </c>
      <c r="G229" s="12">
        <v>142</v>
      </c>
      <c r="H229" s="4" t="s">
        <v>19</v>
      </c>
      <c r="I229" s="1">
        <v>2011</v>
      </c>
    </row>
    <row r="230" spans="1:9" x14ac:dyDescent="0.35">
      <c r="A230" s="22"/>
      <c r="B230" s="5"/>
      <c r="C230" s="5"/>
      <c r="D230" s="5"/>
      <c r="E230" s="5"/>
      <c r="F230" s="5"/>
      <c r="G230" s="5"/>
      <c r="H230" s="5"/>
      <c r="I230" s="5"/>
    </row>
    <row r="231" spans="1:9" x14ac:dyDescent="0.35">
      <c r="A231" s="23"/>
      <c r="B231" s="5"/>
      <c r="C231" s="5"/>
      <c r="D231" s="5"/>
      <c r="E231" s="5"/>
      <c r="F231" s="5"/>
      <c r="G231" s="5"/>
      <c r="H231" s="5"/>
      <c r="I231" s="5"/>
    </row>
    <row r="232" spans="1:9" x14ac:dyDescent="0.35">
      <c r="A232" s="3" t="s">
        <v>15</v>
      </c>
      <c r="B232" s="1"/>
      <c r="C232" s="3">
        <f>SUM(C223:C231)</f>
        <v>830</v>
      </c>
      <c r="D232" s="14">
        <f t="shared" ref="D232:G232" si="6">SUM(D223:D231)</f>
        <v>27.426666666666662</v>
      </c>
      <c r="E232" s="14">
        <f t="shared" si="6"/>
        <v>25.77</v>
      </c>
      <c r="F232" s="14">
        <f t="shared" si="6"/>
        <v>101.16333333333334</v>
      </c>
      <c r="G232" s="14">
        <f t="shared" si="6"/>
        <v>652.87</v>
      </c>
    </row>
    <row r="248" spans="1:9" x14ac:dyDescent="0.35">
      <c r="C248">
        <v>8</v>
      </c>
    </row>
    <row r="250" spans="1:9" x14ac:dyDescent="0.35">
      <c r="A250" s="2"/>
      <c r="B250" s="2"/>
      <c r="C250" s="2" t="s">
        <v>46</v>
      </c>
      <c r="D250" s="2"/>
      <c r="E250" s="2"/>
      <c r="F250" s="2"/>
      <c r="G250" s="2"/>
      <c r="H250" s="2"/>
      <c r="I250" s="2"/>
    </row>
    <row r="251" spans="1:9" x14ac:dyDescent="0.35">
      <c r="A251" s="19" t="s">
        <v>3</v>
      </c>
      <c r="B251" s="19" t="s">
        <v>4</v>
      </c>
      <c r="C251" s="19" t="s">
        <v>5</v>
      </c>
      <c r="D251" s="20" t="s">
        <v>6</v>
      </c>
      <c r="E251" s="20"/>
      <c r="F251" s="20"/>
      <c r="G251" s="19" t="s">
        <v>10</v>
      </c>
      <c r="H251" s="19" t="s">
        <v>11</v>
      </c>
      <c r="I251" s="19" t="s">
        <v>12</v>
      </c>
    </row>
    <row r="252" spans="1:9" x14ac:dyDescent="0.35">
      <c r="A252" s="19"/>
      <c r="B252" s="19"/>
      <c r="C252" s="19"/>
      <c r="D252" s="20" t="s">
        <v>7</v>
      </c>
      <c r="E252" s="20" t="s">
        <v>8</v>
      </c>
      <c r="F252" s="19" t="s">
        <v>9</v>
      </c>
      <c r="G252" s="19"/>
      <c r="H252" s="19"/>
      <c r="I252" s="19"/>
    </row>
    <row r="253" spans="1:9" x14ac:dyDescent="0.35">
      <c r="A253" s="19"/>
      <c r="B253" s="19"/>
      <c r="C253" s="19"/>
      <c r="D253" s="20"/>
      <c r="E253" s="20"/>
      <c r="F253" s="19"/>
      <c r="G253" s="19"/>
      <c r="H253" s="19"/>
      <c r="I253" s="19"/>
    </row>
    <row r="254" spans="1:9" x14ac:dyDescent="0.35">
      <c r="A254" s="8" t="s">
        <v>40</v>
      </c>
      <c r="B254" s="20" t="s">
        <v>47</v>
      </c>
      <c r="C254" s="20"/>
      <c r="D254" s="20"/>
      <c r="E254" s="20"/>
      <c r="F254" s="20"/>
      <c r="G254" s="20"/>
      <c r="H254" s="20"/>
      <c r="I254" s="20"/>
    </row>
    <row r="255" spans="1:9" x14ac:dyDescent="0.35">
      <c r="A255" s="21" t="s">
        <v>65</v>
      </c>
      <c r="B255" s="5" t="s">
        <v>57</v>
      </c>
      <c r="C255" s="1">
        <v>60</v>
      </c>
      <c r="D255" s="12">
        <v>0.79</v>
      </c>
      <c r="E255" s="12">
        <v>1.9599999999999997</v>
      </c>
      <c r="F255" s="12">
        <v>3.3799999999999994</v>
      </c>
      <c r="G255" s="12">
        <v>36.24</v>
      </c>
      <c r="H255" s="4">
        <v>45</v>
      </c>
      <c r="I255" s="1">
        <v>2011</v>
      </c>
    </row>
    <row r="256" spans="1:9" ht="29" x14ac:dyDescent="0.35">
      <c r="A256" s="22"/>
      <c r="B256" s="5" t="s">
        <v>32</v>
      </c>
      <c r="C256" s="1">
        <v>200</v>
      </c>
      <c r="D256" s="12">
        <v>4.5999999999999996</v>
      </c>
      <c r="E256" s="12">
        <v>4.4000000000000004</v>
      </c>
      <c r="F256" s="12">
        <v>15.2</v>
      </c>
      <c r="G256" s="12">
        <v>117.8</v>
      </c>
      <c r="H256" s="4">
        <v>102</v>
      </c>
      <c r="I256" s="1">
        <v>2011</v>
      </c>
    </row>
    <row r="257" spans="1:9" ht="29" x14ac:dyDescent="0.35">
      <c r="A257" s="22"/>
      <c r="B257" s="5" t="s">
        <v>82</v>
      </c>
      <c r="C257" s="1">
        <v>90</v>
      </c>
      <c r="D257" s="12">
        <v>12.68</v>
      </c>
      <c r="E257" s="12">
        <v>16.71</v>
      </c>
      <c r="F257" s="12">
        <v>2.61</v>
      </c>
      <c r="G257" s="12">
        <v>211.17</v>
      </c>
      <c r="H257" s="4" t="s">
        <v>70</v>
      </c>
      <c r="I257" s="1">
        <v>2011</v>
      </c>
    </row>
    <row r="258" spans="1:9" x14ac:dyDescent="0.35">
      <c r="A258" s="22"/>
      <c r="B258" s="5" t="s">
        <v>48</v>
      </c>
      <c r="C258" s="1">
        <v>150</v>
      </c>
      <c r="D258" s="12">
        <v>4.22</v>
      </c>
      <c r="E258" s="12">
        <v>5.0599999999999996</v>
      </c>
      <c r="F258" s="12">
        <v>24.18</v>
      </c>
      <c r="G258" s="12">
        <v>159.1</v>
      </c>
      <c r="H258" s="4">
        <v>303</v>
      </c>
      <c r="I258" s="1">
        <v>2011</v>
      </c>
    </row>
    <row r="259" spans="1:9" ht="29" x14ac:dyDescent="0.35">
      <c r="A259" s="22"/>
      <c r="B259" s="5" t="s">
        <v>17</v>
      </c>
      <c r="C259" s="1">
        <v>200</v>
      </c>
      <c r="D259" s="12">
        <v>1</v>
      </c>
      <c r="E259" s="12">
        <v>0.2</v>
      </c>
      <c r="F259" s="12">
        <v>20.2</v>
      </c>
      <c r="G259" s="12">
        <v>92</v>
      </c>
      <c r="H259" s="4">
        <v>389</v>
      </c>
      <c r="I259" s="1">
        <v>2011</v>
      </c>
    </row>
    <row r="260" spans="1:9" x14ac:dyDescent="0.35">
      <c r="A260" s="22"/>
      <c r="B260" s="5" t="s">
        <v>20</v>
      </c>
      <c r="C260" s="1">
        <v>50</v>
      </c>
      <c r="D260" s="12">
        <v>3.833333333333333</v>
      </c>
      <c r="E260" s="12">
        <v>0.33333333333333337</v>
      </c>
      <c r="F260" s="12">
        <v>25.166666666666664</v>
      </c>
      <c r="G260" s="12">
        <v>118.33333333333333</v>
      </c>
      <c r="H260" s="4" t="s">
        <v>19</v>
      </c>
      <c r="I260" s="1">
        <v>2011</v>
      </c>
    </row>
    <row r="261" spans="1:9" x14ac:dyDescent="0.35">
      <c r="A261" s="22"/>
      <c r="B261" s="5" t="s">
        <v>18</v>
      </c>
      <c r="C261" s="1">
        <v>30</v>
      </c>
      <c r="D261" s="12">
        <v>1.7</v>
      </c>
      <c r="E261" s="12">
        <v>0.3</v>
      </c>
      <c r="F261" s="12">
        <v>14.8</v>
      </c>
      <c r="G261" s="12">
        <v>69.599999999999994</v>
      </c>
      <c r="H261" s="4" t="s">
        <v>19</v>
      </c>
      <c r="I261" s="1">
        <v>2011</v>
      </c>
    </row>
    <row r="262" spans="1:9" x14ac:dyDescent="0.35">
      <c r="A262" s="23"/>
      <c r="B262" s="5"/>
      <c r="C262" s="5"/>
      <c r="D262" s="5"/>
      <c r="E262" s="5"/>
      <c r="F262" s="5"/>
      <c r="G262" s="5"/>
      <c r="H262" s="5"/>
      <c r="I262" s="5"/>
    </row>
    <row r="263" spans="1:9" x14ac:dyDescent="0.35">
      <c r="A263" s="3" t="s">
        <v>15</v>
      </c>
      <c r="B263" s="1"/>
      <c r="C263" s="3">
        <f>SUM(C255:C262)</f>
        <v>780</v>
      </c>
      <c r="D263" s="14">
        <f t="shared" ref="D263:G263" si="7">SUM(D255:D262)</f>
        <v>28.823333333333331</v>
      </c>
      <c r="E263" s="14">
        <f t="shared" si="7"/>
        <v>28.963333333333331</v>
      </c>
      <c r="F263" s="14">
        <f t="shared" si="7"/>
        <v>105.53666666666665</v>
      </c>
      <c r="G263" s="14">
        <f t="shared" si="7"/>
        <v>804.24333333333334</v>
      </c>
    </row>
    <row r="279" spans="1:9" x14ac:dyDescent="0.35">
      <c r="C279">
        <v>9</v>
      </c>
    </row>
    <row r="280" spans="1:9" x14ac:dyDescent="0.35">
      <c r="A280" s="2"/>
      <c r="B280" s="2"/>
      <c r="C280" s="2" t="s">
        <v>49</v>
      </c>
      <c r="D280" s="2"/>
      <c r="E280" s="2"/>
      <c r="F280" s="2"/>
      <c r="G280" s="2"/>
      <c r="H280" s="2"/>
      <c r="I280" s="2"/>
    </row>
    <row r="281" spans="1:9" x14ac:dyDescent="0.35">
      <c r="A281" s="19" t="s">
        <v>3</v>
      </c>
      <c r="B281" s="19" t="s">
        <v>4</v>
      </c>
      <c r="C281" s="19" t="s">
        <v>5</v>
      </c>
      <c r="D281" s="20" t="s">
        <v>6</v>
      </c>
      <c r="E281" s="20"/>
      <c r="F281" s="20"/>
      <c r="G281" s="19" t="s">
        <v>10</v>
      </c>
      <c r="H281" s="19" t="s">
        <v>11</v>
      </c>
      <c r="I281" s="19" t="s">
        <v>12</v>
      </c>
    </row>
    <row r="282" spans="1:9" x14ac:dyDescent="0.35">
      <c r="A282" s="19"/>
      <c r="B282" s="19"/>
      <c r="C282" s="19"/>
      <c r="D282" s="20" t="s">
        <v>7</v>
      </c>
      <c r="E282" s="20" t="s">
        <v>8</v>
      </c>
      <c r="F282" s="19" t="s">
        <v>9</v>
      </c>
      <c r="G282" s="19"/>
      <c r="H282" s="19"/>
      <c r="I282" s="19"/>
    </row>
    <row r="283" spans="1:9" x14ac:dyDescent="0.35">
      <c r="A283" s="19"/>
      <c r="B283" s="19"/>
      <c r="C283" s="19"/>
      <c r="D283" s="20"/>
      <c r="E283" s="20"/>
      <c r="F283" s="19"/>
      <c r="G283" s="19"/>
      <c r="H283" s="19"/>
      <c r="I283" s="19"/>
    </row>
    <row r="284" spans="1:9" x14ac:dyDescent="0.35">
      <c r="A284" s="8" t="s">
        <v>40</v>
      </c>
      <c r="B284" s="20" t="s">
        <v>50</v>
      </c>
      <c r="C284" s="20"/>
      <c r="D284" s="20"/>
      <c r="E284" s="20"/>
      <c r="F284" s="20"/>
      <c r="G284" s="20"/>
      <c r="H284" s="20"/>
      <c r="I284" s="20"/>
    </row>
    <row r="285" spans="1:9" x14ac:dyDescent="0.35">
      <c r="A285" s="21" t="s">
        <v>65</v>
      </c>
      <c r="B285" s="5" t="s">
        <v>23</v>
      </c>
      <c r="C285" s="1">
        <v>60</v>
      </c>
      <c r="D285" s="12">
        <v>0.48</v>
      </c>
      <c r="E285" s="12">
        <v>0.06</v>
      </c>
      <c r="F285" s="12">
        <v>1.02</v>
      </c>
      <c r="G285" s="12">
        <v>6</v>
      </c>
      <c r="H285" s="4" t="s">
        <v>24</v>
      </c>
      <c r="I285" s="1">
        <v>2011</v>
      </c>
    </row>
    <row r="286" spans="1:9" x14ac:dyDescent="0.35">
      <c r="A286" s="22"/>
      <c r="B286" s="5" t="s">
        <v>51</v>
      </c>
      <c r="C286" s="1">
        <v>200</v>
      </c>
      <c r="D286" s="12">
        <v>1.7000000000000002</v>
      </c>
      <c r="E286" s="12">
        <v>2.1</v>
      </c>
      <c r="F286" s="12">
        <v>13.699999999999998</v>
      </c>
      <c r="G286" s="12">
        <v>81.100000000000009</v>
      </c>
      <c r="H286" s="4">
        <v>101</v>
      </c>
      <c r="I286" s="1">
        <v>2011</v>
      </c>
    </row>
    <row r="287" spans="1:9" x14ac:dyDescent="0.35">
      <c r="A287" s="22"/>
      <c r="B287" s="5" t="s">
        <v>71</v>
      </c>
      <c r="C287" s="1">
        <v>200</v>
      </c>
      <c r="D287" s="12">
        <v>20.9</v>
      </c>
      <c r="E287" s="12">
        <v>24.733333333333331</v>
      </c>
      <c r="F287" s="12">
        <v>33.991666666666667</v>
      </c>
      <c r="G287" s="12">
        <v>441.30833333333339</v>
      </c>
      <c r="H287" s="4" t="s">
        <v>72</v>
      </c>
      <c r="I287" s="1">
        <v>2011</v>
      </c>
    </row>
    <row r="288" spans="1:9" x14ac:dyDescent="0.35">
      <c r="A288" s="22"/>
      <c r="B288" s="5" t="s">
        <v>60</v>
      </c>
      <c r="C288" s="1">
        <v>200</v>
      </c>
      <c r="D288" s="12">
        <v>0.2</v>
      </c>
      <c r="E288" s="12">
        <v>0.1</v>
      </c>
      <c r="F288" s="12">
        <v>9.3000000000000007</v>
      </c>
      <c r="G288" s="12">
        <v>38</v>
      </c>
      <c r="H288" s="4">
        <v>457</v>
      </c>
      <c r="I288" s="1">
        <v>2021</v>
      </c>
    </row>
    <row r="289" spans="1:9" x14ac:dyDescent="0.35">
      <c r="A289" s="22"/>
      <c r="B289" s="5" t="s">
        <v>18</v>
      </c>
      <c r="C289" s="1">
        <v>50</v>
      </c>
      <c r="D289" s="12">
        <v>2.833333333333333</v>
      </c>
      <c r="E289" s="12">
        <v>0.5</v>
      </c>
      <c r="F289" s="12">
        <v>24.666666666666668</v>
      </c>
      <c r="G289" s="12">
        <v>115.99999999999999</v>
      </c>
      <c r="H289" s="4" t="s">
        <v>19</v>
      </c>
      <c r="I289" s="1">
        <v>2011</v>
      </c>
    </row>
    <row r="290" spans="1:9" x14ac:dyDescent="0.35">
      <c r="A290" s="22"/>
      <c r="B290" s="5" t="s">
        <v>20</v>
      </c>
      <c r="C290" s="1">
        <v>30</v>
      </c>
      <c r="D290" s="12">
        <v>2.2999999999999998</v>
      </c>
      <c r="E290" s="12">
        <v>0.2</v>
      </c>
      <c r="F290" s="12">
        <v>15.1</v>
      </c>
      <c r="G290" s="12">
        <v>71</v>
      </c>
      <c r="H290" s="4" t="s">
        <v>19</v>
      </c>
      <c r="I290" s="1">
        <v>2011</v>
      </c>
    </row>
    <row r="291" spans="1:9" x14ac:dyDescent="0.35">
      <c r="A291" s="22"/>
      <c r="B291" s="5"/>
      <c r="C291" s="5"/>
      <c r="D291" s="5"/>
      <c r="E291" s="5"/>
      <c r="F291" s="5"/>
      <c r="G291" s="5"/>
      <c r="H291" s="5"/>
      <c r="I291" s="5"/>
    </row>
    <row r="292" spans="1:9" x14ac:dyDescent="0.35">
      <c r="A292" s="22"/>
      <c r="B292" s="5"/>
      <c r="C292" s="5"/>
      <c r="D292" s="5"/>
      <c r="E292" s="5"/>
      <c r="F292" s="5"/>
      <c r="G292" s="5"/>
      <c r="H292" s="5"/>
      <c r="I292" s="5"/>
    </row>
    <row r="293" spans="1:9" x14ac:dyDescent="0.35">
      <c r="A293" s="22"/>
      <c r="B293" s="5"/>
      <c r="C293" s="5"/>
      <c r="D293" s="5"/>
      <c r="E293" s="5"/>
      <c r="F293" s="5"/>
      <c r="G293" s="5"/>
      <c r="H293" s="5"/>
      <c r="I293" s="5"/>
    </row>
    <row r="294" spans="1:9" x14ac:dyDescent="0.35">
      <c r="A294" s="3" t="s">
        <v>15</v>
      </c>
      <c r="B294" s="1"/>
      <c r="C294" s="3">
        <f>SUM(C285:C293)</f>
        <v>740</v>
      </c>
      <c r="D294" s="14">
        <f>SUM(D285:D293)</f>
        <v>28.41333333333333</v>
      </c>
      <c r="E294" s="14">
        <f>SUM(E285:E293)</f>
        <v>27.693333333333332</v>
      </c>
      <c r="F294" s="14">
        <f>SUM(F285:F293)</f>
        <v>97.778333333333336</v>
      </c>
      <c r="G294" s="14">
        <f>SUM(G285:G293)</f>
        <v>753.40833333333342</v>
      </c>
    </row>
    <row r="311" spans="2:3" x14ac:dyDescent="0.35">
      <c r="C311">
        <v>10</v>
      </c>
    </row>
    <row r="314" spans="2:3" x14ac:dyDescent="0.35">
      <c r="B314" s="3" t="s">
        <v>54</v>
      </c>
      <c r="C314" s="3" t="s">
        <v>55</v>
      </c>
    </row>
    <row r="315" spans="2:3" x14ac:dyDescent="0.35">
      <c r="B315" s="3" t="s">
        <v>56</v>
      </c>
      <c r="C315" s="1">
        <f>C294+C263+C232+C200+C169+C141+C109+C77+C45+C17</f>
        <v>7730</v>
      </c>
    </row>
    <row r="316" spans="2:3" x14ac:dyDescent="0.35">
      <c r="B316" s="3" t="s">
        <v>53</v>
      </c>
      <c r="C316" s="1">
        <f>C315/10</f>
        <v>773</v>
      </c>
    </row>
    <row r="344" spans="3:3" x14ac:dyDescent="0.35">
      <c r="C344">
        <v>11</v>
      </c>
    </row>
  </sheetData>
  <mergeCells count="120">
    <mergeCell ref="I5:I7"/>
    <mergeCell ref="D6:D7"/>
    <mergeCell ref="E6:E7"/>
    <mergeCell ref="F6:F7"/>
    <mergeCell ref="B8:I8"/>
    <mergeCell ref="A9:A16"/>
    <mergeCell ref="A5:A7"/>
    <mergeCell ref="B5:B7"/>
    <mergeCell ref="C5:C7"/>
    <mergeCell ref="D5:F5"/>
    <mergeCell ref="G5:G7"/>
    <mergeCell ref="H5:H7"/>
    <mergeCell ref="I33:I35"/>
    <mergeCell ref="D34:D35"/>
    <mergeCell ref="E34:E35"/>
    <mergeCell ref="F34:F35"/>
    <mergeCell ref="B36:I36"/>
    <mergeCell ref="A37:A44"/>
    <mergeCell ref="A33:A35"/>
    <mergeCell ref="B33:B35"/>
    <mergeCell ref="C33:C35"/>
    <mergeCell ref="D33:F33"/>
    <mergeCell ref="G33:G35"/>
    <mergeCell ref="H33:H35"/>
    <mergeCell ref="I65:I67"/>
    <mergeCell ref="D66:D67"/>
    <mergeCell ref="E66:E67"/>
    <mergeCell ref="F66:F67"/>
    <mergeCell ref="B68:I68"/>
    <mergeCell ref="A69:A76"/>
    <mergeCell ref="A65:A67"/>
    <mergeCell ref="B65:B67"/>
    <mergeCell ref="C65:C67"/>
    <mergeCell ref="D65:F65"/>
    <mergeCell ref="G65:G67"/>
    <mergeCell ref="H65:H67"/>
    <mergeCell ref="I97:I99"/>
    <mergeCell ref="D98:D99"/>
    <mergeCell ref="E98:E99"/>
    <mergeCell ref="F98:F99"/>
    <mergeCell ref="B100:I100"/>
    <mergeCell ref="A101:A108"/>
    <mergeCell ref="A97:A99"/>
    <mergeCell ref="B97:B99"/>
    <mergeCell ref="C97:C99"/>
    <mergeCell ref="D97:F97"/>
    <mergeCell ref="G97:G99"/>
    <mergeCell ref="H97:H99"/>
    <mergeCell ref="I126:I128"/>
    <mergeCell ref="D127:D128"/>
    <mergeCell ref="E127:E128"/>
    <mergeCell ref="F127:F128"/>
    <mergeCell ref="B129:I129"/>
    <mergeCell ref="A130:A140"/>
    <mergeCell ref="A126:A128"/>
    <mergeCell ref="B126:B128"/>
    <mergeCell ref="C126:C128"/>
    <mergeCell ref="D126:F126"/>
    <mergeCell ref="G126:G128"/>
    <mergeCell ref="H126:H128"/>
    <mergeCell ref="I157:I159"/>
    <mergeCell ref="D158:D159"/>
    <mergeCell ref="E158:E159"/>
    <mergeCell ref="F158:F159"/>
    <mergeCell ref="B160:I160"/>
    <mergeCell ref="A161:A168"/>
    <mergeCell ref="A157:A159"/>
    <mergeCell ref="B157:B159"/>
    <mergeCell ref="C157:C159"/>
    <mergeCell ref="D157:F157"/>
    <mergeCell ref="G157:G159"/>
    <mergeCell ref="H157:H159"/>
    <mergeCell ref="I188:I190"/>
    <mergeCell ref="D189:D190"/>
    <mergeCell ref="E189:E190"/>
    <mergeCell ref="F189:F190"/>
    <mergeCell ref="B191:I191"/>
    <mergeCell ref="A192:A199"/>
    <mergeCell ref="A188:A190"/>
    <mergeCell ref="B188:B190"/>
    <mergeCell ref="C188:C190"/>
    <mergeCell ref="D188:F188"/>
    <mergeCell ref="G188:G190"/>
    <mergeCell ref="H188:H190"/>
    <mergeCell ref="I219:I221"/>
    <mergeCell ref="D220:D221"/>
    <mergeCell ref="E220:E221"/>
    <mergeCell ref="F220:F221"/>
    <mergeCell ref="B222:I222"/>
    <mergeCell ref="A223:A231"/>
    <mergeCell ref="A219:A221"/>
    <mergeCell ref="B219:B221"/>
    <mergeCell ref="C219:C221"/>
    <mergeCell ref="D219:F219"/>
    <mergeCell ref="G219:G221"/>
    <mergeCell ref="H219:H221"/>
    <mergeCell ref="I251:I253"/>
    <mergeCell ref="D252:D253"/>
    <mergeCell ref="E252:E253"/>
    <mergeCell ref="F252:F253"/>
    <mergeCell ref="B254:I254"/>
    <mergeCell ref="A255:A262"/>
    <mergeCell ref="A251:A253"/>
    <mergeCell ref="B251:B253"/>
    <mergeCell ref="C251:C253"/>
    <mergeCell ref="D251:F251"/>
    <mergeCell ref="G251:G253"/>
    <mergeCell ref="H251:H253"/>
    <mergeCell ref="I281:I283"/>
    <mergeCell ref="D282:D283"/>
    <mergeCell ref="E282:E283"/>
    <mergeCell ref="F282:F283"/>
    <mergeCell ref="B284:I284"/>
    <mergeCell ref="A285:A293"/>
    <mergeCell ref="A281:A283"/>
    <mergeCell ref="B281:B283"/>
    <mergeCell ref="C281:C283"/>
    <mergeCell ref="D281:F281"/>
    <mergeCell ref="G281:G283"/>
    <mergeCell ref="H281:H28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A82" sqref="A82:C83"/>
    </sheetView>
  </sheetViews>
  <sheetFormatPr defaultRowHeight="14.5" x14ac:dyDescent="0.35"/>
  <cols>
    <col min="1" max="1" width="30.1796875" customWidth="1"/>
    <col min="2" max="2" width="6.6328125" customWidth="1"/>
    <col min="3" max="3" width="6.36328125" customWidth="1"/>
    <col min="4" max="4" width="32" customWidth="1"/>
  </cols>
  <sheetData>
    <row r="1" spans="1:6" x14ac:dyDescent="0.35">
      <c r="A1" s="7" t="s">
        <v>67</v>
      </c>
      <c r="B1" s="7"/>
      <c r="C1" s="7"/>
      <c r="D1" s="7"/>
      <c r="E1" s="7"/>
      <c r="F1" s="7"/>
    </row>
    <row r="2" spans="1:6" x14ac:dyDescent="0.35">
      <c r="A2" s="15" t="s">
        <v>14</v>
      </c>
      <c r="B2" s="15"/>
      <c r="C2" s="15"/>
      <c r="D2" s="15"/>
      <c r="E2" s="15"/>
      <c r="F2" s="15"/>
    </row>
    <row r="3" spans="1:6" ht="22" x14ac:dyDescent="0.35">
      <c r="A3" s="6" t="s">
        <v>83</v>
      </c>
      <c r="B3" s="6">
        <v>210</v>
      </c>
      <c r="C3" s="6">
        <v>250</v>
      </c>
      <c r="D3" s="6" t="s">
        <v>23</v>
      </c>
      <c r="E3" s="6">
        <v>60</v>
      </c>
      <c r="F3" s="6">
        <v>100</v>
      </c>
    </row>
    <row r="4" spans="1:6" ht="22" x14ac:dyDescent="0.35">
      <c r="A4" s="6" t="s">
        <v>61</v>
      </c>
      <c r="B4" s="6">
        <v>55</v>
      </c>
      <c r="C4" s="6">
        <v>55</v>
      </c>
      <c r="D4" s="6" t="s">
        <v>16</v>
      </c>
      <c r="E4" s="6">
        <v>200</v>
      </c>
      <c r="F4" s="6">
        <v>250</v>
      </c>
    </row>
    <row r="5" spans="1:6" x14ac:dyDescent="0.35">
      <c r="A5" s="6" t="s">
        <v>37</v>
      </c>
      <c r="B5" s="6">
        <v>200</v>
      </c>
      <c r="C5" s="6">
        <v>200</v>
      </c>
      <c r="D5" s="6" t="s">
        <v>69</v>
      </c>
      <c r="E5" s="6">
        <v>90</v>
      </c>
      <c r="F5" s="6">
        <v>90</v>
      </c>
    </row>
    <row r="6" spans="1:6" x14ac:dyDescent="0.35">
      <c r="A6" s="6" t="s">
        <v>18</v>
      </c>
      <c r="B6" s="6">
        <v>25</v>
      </c>
      <c r="C6" s="6">
        <v>25</v>
      </c>
      <c r="D6" s="6" t="s">
        <v>26</v>
      </c>
      <c r="E6" s="6">
        <v>150</v>
      </c>
      <c r="F6" s="6">
        <v>180</v>
      </c>
    </row>
    <row r="7" spans="1:6" x14ac:dyDescent="0.35">
      <c r="A7" s="6" t="s">
        <v>59</v>
      </c>
      <c r="B7" s="6">
        <v>45</v>
      </c>
      <c r="C7" s="6">
        <v>45</v>
      </c>
      <c r="D7" s="6" t="s">
        <v>17</v>
      </c>
      <c r="E7" s="6">
        <v>200</v>
      </c>
      <c r="F7" s="6">
        <v>200</v>
      </c>
    </row>
    <row r="8" spans="1:6" x14ac:dyDescent="0.35">
      <c r="A8" s="6" t="s">
        <v>33</v>
      </c>
      <c r="B8" s="6">
        <v>40</v>
      </c>
      <c r="C8" s="6">
        <v>40</v>
      </c>
      <c r="D8" s="6" t="s">
        <v>18</v>
      </c>
      <c r="E8" s="6">
        <v>40</v>
      </c>
      <c r="F8" s="6">
        <v>40</v>
      </c>
    </row>
    <row r="9" spans="1:6" x14ac:dyDescent="0.35">
      <c r="A9" s="6"/>
      <c r="B9" s="6"/>
      <c r="C9" s="6"/>
      <c r="D9" s="6" t="s">
        <v>20</v>
      </c>
      <c r="E9" s="6">
        <v>60</v>
      </c>
      <c r="F9" s="6">
        <v>60</v>
      </c>
    </row>
    <row r="10" spans="1:6" x14ac:dyDescent="0.35">
      <c r="A10" s="6"/>
      <c r="B10" s="6">
        <f>SUM(B3:B9)</f>
        <v>575</v>
      </c>
      <c r="C10" s="6">
        <f>SUM(C3:C9)</f>
        <v>615</v>
      </c>
      <c r="D10" s="6"/>
      <c r="E10" s="6">
        <f>SUM(E3:E9)</f>
        <v>800</v>
      </c>
      <c r="F10" s="6">
        <f>SUM(F3:F9)</f>
        <v>920</v>
      </c>
    </row>
    <row r="11" spans="1:6" x14ac:dyDescent="0.35">
      <c r="A11" s="15" t="s">
        <v>22</v>
      </c>
      <c r="B11" s="15"/>
      <c r="C11" s="15"/>
      <c r="D11" s="15"/>
      <c r="E11" s="15"/>
      <c r="F11" s="15"/>
    </row>
    <row r="12" spans="1:6" x14ac:dyDescent="0.35">
      <c r="A12" s="6" t="s">
        <v>84</v>
      </c>
      <c r="B12" s="6">
        <v>210</v>
      </c>
      <c r="C12" s="6">
        <v>250</v>
      </c>
      <c r="D12" s="6" t="s">
        <v>23</v>
      </c>
      <c r="E12" s="6">
        <v>60</v>
      </c>
      <c r="F12" s="6">
        <v>100</v>
      </c>
    </row>
    <row r="13" spans="1:6" ht="22" x14ac:dyDescent="0.35">
      <c r="A13" s="6" t="s">
        <v>95</v>
      </c>
      <c r="B13" s="6">
        <v>70</v>
      </c>
      <c r="C13" s="6">
        <v>70</v>
      </c>
      <c r="D13" s="6" t="s">
        <v>25</v>
      </c>
      <c r="E13" s="6">
        <v>200</v>
      </c>
      <c r="F13" s="6">
        <v>250</v>
      </c>
    </row>
    <row r="14" spans="1:6" x14ac:dyDescent="0.35">
      <c r="A14" s="6" t="s">
        <v>85</v>
      </c>
      <c r="B14" s="6">
        <v>30</v>
      </c>
      <c r="C14" s="6">
        <v>30</v>
      </c>
      <c r="D14" s="6" t="s">
        <v>71</v>
      </c>
      <c r="E14" s="6">
        <v>200</v>
      </c>
      <c r="F14" s="6">
        <v>240</v>
      </c>
    </row>
    <row r="15" spans="1:6" x14ac:dyDescent="0.35">
      <c r="A15" s="6" t="s">
        <v>37</v>
      </c>
      <c r="B15" s="6">
        <v>200</v>
      </c>
      <c r="C15" s="6">
        <v>200</v>
      </c>
      <c r="D15" s="6" t="s">
        <v>27</v>
      </c>
      <c r="E15" s="6">
        <v>200</v>
      </c>
      <c r="F15" s="6">
        <v>200</v>
      </c>
    </row>
    <row r="16" spans="1:6" x14ac:dyDescent="0.35">
      <c r="A16" s="6" t="s">
        <v>20</v>
      </c>
      <c r="B16" s="6">
        <v>50</v>
      </c>
      <c r="C16" s="6">
        <v>50</v>
      </c>
      <c r="D16" s="6" t="s">
        <v>18</v>
      </c>
      <c r="E16" s="6">
        <v>40</v>
      </c>
      <c r="F16" s="6">
        <v>40</v>
      </c>
    </row>
    <row r="17" spans="1:6" x14ac:dyDescent="0.35">
      <c r="A17" s="6" t="s">
        <v>18</v>
      </c>
      <c r="B17" s="6">
        <v>25</v>
      </c>
      <c r="C17" s="6">
        <v>25</v>
      </c>
      <c r="D17" s="6" t="s">
        <v>20</v>
      </c>
      <c r="E17" s="6">
        <v>40</v>
      </c>
      <c r="F17" s="6">
        <v>40</v>
      </c>
    </row>
    <row r="18" spans="1:6" x14ac:dyDescent="0.35">
      <c r="A18" s="6"/>
      <c r="B18" s="6">
        <f>SUM(B12:B17)</f>
        <v>585</v>
      </c>
      <c r="C18" s="6">
        <f>SUM(C12:C17)</f>
        <v>625</v>
      </c>
      <c r="D18" s="6"/>
      <c r="E18" s="6">
        <v>740</v>
      </c>
      <c r="F18" s="6">
        <v>870</v>
      </c>
    </row>
    <row r="19" spans="1:6" x14ac:dyDescent="0.35">
      <c r="A19" s="15" t="s">
        <v>29</v>
      </c>
      <c r="B19" s="15"/>
      <c r="C19" s="15"/>
      <c r="D19" s="15"/>
      <c r="E19" s="15"/>
      <c r="F19" s="15"/>
    </row>
    <row r="20" spans="1:6" x14ac:dyDescent="0.35">
      <c r="A20" s="6" t="s">
        <v>86</v>
      </c>
      <c r="B20" s="6">
        <v>150</v>
      </c>
      <c r="C20" s="6">
        <v>180</v>
      </c>
      <c r="D20" s="6" t="s">
        <v>23</v>
      </c>
      <c r="E20" s="6">
        <v>60</v>
      </c>
      <c r="F20" s="6">
        <v>100</v>
      </c>
    </row>
    <row r="21" spans="1:6" x14ac:dyDescent="0.35">
      <c r="A21" s="6" t="s">
        <v>60</v>
      </c>
      <c r="B21" s="6">
        <v>200</v>
      </c>
      <c r="C21" s="6">
        <v>200</v>
      </c>
      <c r="D21" s="6" t="s">
        <v>51</v>
      </c>
      <c r="E21" s="6">
        <v>200</v>
      </c>
      <c r="F21" s="6">
        <v>250</v>
      </c>
    </row>
    <row r="22" spans="1:6" ht="22" x14ac:dyDescent="0.35">
      <c r="A22" s="6" t="s">
        <v>20</v>
      </c>
      <c r="B22" s="6">
        <v>45</v>
      </c>
      <c r="C22" s="6">
        <v>50</v>
      </c>
      <c r="D22" s="6" t="s">
        <v>73</v>
      </c>
      <c r="E22" s="6">
        <v>200</v>
      </c>
      <c r="F22" s="6">
        <v>240</v>
      </c>
    </row>
    <row r="23" spans="1:6" x14ac:dyDescent="0.35">
      <c r="A23" s="6" t="s">
        <v>18</v>
      </c>
      <c r="B23" s="6">
        <v>25</v>
      </c>
      <c r="C23" s="6">
        <v>30</v>
      </c>
      <c r="D23" s="6" t="s">
        <v>60</v>
      </c>
      <c r="E23" s="6">
        <v>200</v>
      </c>
      <c r="F23" s="6">
        <v>200</v>
      </c>
    </row>
    <row r="24" spans="1:6" x14ac:dyDescent="0.35">
      <c r="A24" s="6" t="s">
        <v>52</v>
      </c>
      <c r="B24" s="6">
        <v>100</v>
      </c>
      <c r="C24" s="6">
        <v>100</v>
      </c>
      <c r="D24" s="6" t="s">
        <v>18</v>
      </c>
      <c r="E24" s="6">
        <v>40</v>
      </c>
      <c r="F24" s="6">
        <v>40</v>
      </c>
    </row>
    <row r="25" spans="1:6" x14ac:dyDescent="0.35">
      <c r="A25" s="6"/>
      <c r="B25" s="6"/>
      <c r="C25" s="6"/>
      <c r="D25" s="6" t="s">
        <v>20</v>
      </c>
      <c r="E25" s="6">
        <v>60</v>
      </c>
      <c r="F25" s="6">
        <v>60</v>
      </c>
    </row>
    <row r="26" spans="1:6" x14ac:dyDescent="0.35">
      <c r="A26" s="6"/>
      <c r="B26" s="6">
        <f>SUM(B20:B25)</f>
        <v>520</v>
      </c>
      <c r="C26" s="6">
        <f>SUM(C20:C25)</f>
        <v>560</v>
      </c>
      <c r="D26" s="6"/>
      <c r="E26" s="6"/>
      <c r="F26" s="6"/>
    </row>
    <row r="27" spans="1:6" x14ac:dyDescent="0.35">
      <c r="A27" s="15" t="s">
        <v>31</v>
      </c>
      <c r="B27" s="15"/>
      <c r="C27" s="15"/>
      <c r="D27" s="15"/>
      <c r="E27" s="15"/>
      <c r="F27" s="15"/>
    </row>
    <row r="28" spans="1:6" x14ac:dyDescent="0.35">
      <c r="A28" s="6" t="s">
        <v>87</v>
      </c>
      <c r="B28" s="6">
        <v>60</v>
      </c>
      <c r="C28" s="6">
        <v>100</v>
      </c>
      <c r="D28" s="6" t="s">
        <v>23</v>
      </c>
      <c r="E28" s="6">
        <v>60</v>
      </c>
      <c r="F28" s="6">
        <v>100</v>
      </c>
    </row>
    <row r="29" spans="1:6" x14ac:dyDescent="0.35">
      <c r="A29" s="6" t="s">
        <v>63</v>
      </c>
      <c r="B29" s="6" t="s">
        <v>64</v>
      </c>
      <c r="C29" s="6" t="s">
        <v>93</v>
      </c>
      <c r="D29" s="6" t="s">
        <v>32</v>
      </c>
      <c r="E29" s="6">
        <v>200</v>
      </c>
      <c r="F29" s="6">
        <v>250</v>
      </c>
    </row>
    <row r="30" spans="1:6" ht="22" x14ac:dyDescent="0.35">
      <c r="A30" s="6" t="s">
        <v>37</v>
      </c>
      <c r="B30" s="6">
        <v>210</v>
      </c>
      <c r="C30" s="6">
        <v>200</v>
      </c>
      <c r="D30" s="6" t="s">
        <v>75</v>
      </c>
      <c r="E30" s="6">
        <v>90</v>
      </c>
      <c r="F30" s="6">
        <v>90</v>
      </c>
    </row>
    <row r="31" spans="1:6" x14ac:dyDescent="0.35">
      <c r="A31" s="6" t="s">
        <v>52</v>
      </c>
      <c r="B31" s="6">
        <v>100</v>
      </c>
      <c r="C31" s="6">
        <v>100</v>
      </c>
      <c r="D31" s="6" t="s">
        <v>26</v>
      </c>
      <c r="E31" s="6">
        <v>150</v>
      </c>
      <c r="F31" s="6">
        <v>180</v>
      </c>
    </row>
    <row r="32" spans="1:6" x14ac:dyDescent="0.35">
      <c r="A32" s="6" t="s">
        <v>20</v>
      </c>
      <c r="B32" s="6">
        <v>45</v>
      </c>
      <c r="C32" s="6">
        <v>30</v>
      </c>
      <c r="D32" s="6" t="s">
        <v>17</v>
      </c>
      <c r="E32" s="6">
        <v>200</v>
      </c>
      <c r="F32" s="6">
        <v>200</v>
      </c>
    </row>
    <row r="33" spans="1:6" x14ac:dyDescent="0.35">
      <c r="A33" s="6" t="s">
        <v>18</v>
      </c>
      <c r="B33" s="6">
        <v>25</v>
      </c>
      <c r="C33" s="6">
        <v>50</v>
      </c>
      <c r="D33" s="6" t="s">
        <v>18</v>
      </c>
      <c r="E33" s="6">
        <v>40</v>
      </c>
      <c r="F33" s="6">
        <v>40</v>
      </c>
    </row>
    <row r="34" spans="1:6" x14ac:dyDescent="0.35">
      <c r="A34" s="6"/>
      <c r="B34" s="6"/>
      <c r="C34" s="6"/>
      <c r="D34" s="6" t="s">
        <v>20</v>
      </c>
      <c r="E34" s="6">
        <v>70</v>
      </c>
      <c r="F34" s="6">
        <v>70</v>
      </c>
    </row>
    <row r="35" spans="1:6" x14ac:dyDescent="0.35">
      <c r="A35" s="6"/>
      <c r="B35" s="6">
        <f>SUM(B30:B34)+B28+170</f>
        <v>610</v>
      </c>
      <c r="C35" s="6">
        <f>SUM(C30:C34)+C28+200</f>
        <v>680</v>
      </c>
      <c r="D35" s="6"/>
      <c r="E35" s="6">
        <f>SUM(E28:E34)</f>
        <v>810</v>
      </c>
      <c r="F35" s="6">
        <f>SUM(F28:F34)</f>
        <v>930</v>
      </c>
    </row>
    <row r="36" spans="1:6" x14ac:dyDescent="0.35">
      <c r="A36" s="15" t="s">
        <v>35</v>
      </c>
      <c r="B36" s="15"/>
      <c r="C36" s="15"/>
      <c r="D36" s="15"/>
      <c r="E36" s="15"/>
      <c r="F36" s="15"/>
    </row>
    <row r="37" spans="1:6" x14ac:dyDescent="0.35">
      <c r="A37" s="6" t="s">
        <v>88</v>
      </c>
      <c r="B37" s="6">
        <v>120</v>
      </c>
      <c r="C37" s="6">
        <v>150</v>
      </c>
      <c r="D37" s="6" t="s">
        <v>23</v>
      </c>
      <c r="E37" s="6">
        <v>60</v>
      </c>
      <c r="F37" s="6">
        <v>100</v>
      </c>
    </row>
    <row r="38" spans="1:6" x14ac:dyDescent="0.35">
      <c r="A38" s="6" t="s">
        <v>85</v>
      </c>
      <c r="B38" s="6">
        <v>30</v>
      </c>
      <c r="C38" s="6">
        <v>30</v>
      </c>
      <c r="D38" s="6" t="s">
        <v>36</v>
      </c>
      <c r="E38" s="6">
        <v>200</v>
      </c>
      <c r="F38" s="6">
        <v>250</v>
      </c>
    </row>
    <row r="39" spans="1:6" ht="22" x14ac:dyDescent="0.35">
      <c r="A39" s="6" t="s">
        <v>58</v>
      </c>
      <c r="B39" s="6">
        <v>200</v>
      </c>
      <c r="C39" s="6">
        <v>200</v>
      </c>
      <c r="D39" s="6" t="s">
        <v>76</v>
      </c>
      <c r="E39" s="6">
        <v>90</v>
      </c>
      <c r="F39" s="6">
        <v>90</v>
      </c>
    </row>
    <row r="40" spans="1:6" x14ac:dyDescent="0.35">
      <c r="A40" s="6" t="s">
        <v>20</v>
      </c>
      <c r="B40" s="6">
        <v>45</v>
      </c>
      <c r="C40" s="6">
        <v>45</v>
      </c>
      <c r="D40" s="6" t="s">
        <v>43</v>
      </c>
      <c r="E40" s="6">
        <v>150</v>
      </c>
      <c r="F40" s="6">
        <v>180</v>
      </c>
    </row>
    <row r="41" spans="1:6" x14ac:dyDescent="0.35">
      <c r="A41" s="6" t="s">
        <v>18</v>
      </c>
      <c r="B41" s="6">
        <v>25</v>
      </c>
      <c r="C41" s="6">
        <v>50</v>
      </c>
      <c r="D41" s="6" t="s">
        <v>66</v>
      </c>
      <c r="E41" s="6">
        <v>200</v>
      </c>
      <c r="F41" s="6">
        <v>200</v>
      </c>
    </row>
    <row r="42" spans="1:6" x14ac:dyDescent="0.35">
      <c r="A42" s="6" t="s">
        <v>52</v>
      </c>
      <c r="B42" s="6">
        <v>100</v>
      </c>
      <c r="C42" s="6">
        <v>30</v>
      </c>
      <c r="D42" s="6" t="s">
        <v>18</v>
      </c>
      <c r="E42" s="6">
        <v>40</v>
      </c>
      <c r="F42" s="6">
        <v>40</v>
      </c>
    </row>
    <row r="43" spans="1:6" x14ac:dyDescent="0.35">
      <c r="A43" s="6"/>
      <c r="B43" s="6"/>
      <c r="C43" s="6">
        <v>100</v>
      </c>
      <c r="D43" s="6" t="s">
        <v>20</v>
      </c>
      <c r="E43" s="6">
        <v>60</v>
      </c>
      <c r="F43" s="6">
        <v>60</v>
      </c>
    </row>
    <row r="44" spans="1:6" x14ac:dyDescent="0.35">
      <c r="A44" s="6"/>
      <c r="B44" s="6"/>
      <c r="C44" s="6"/>
      <c r="D44" s="6"/>
      <c r="E44" s="6"/>
      <c r="F44" s="6"/>
    </row>
    <row r="45" spans="1:6" x14ac:dyDescent="0.35">
      <c r="A45" s="6"/>
      <c r="B45" s="6"/>
      <c r="C45" s="6"/>
      <c r="D45" s="6"/>
      <c r="E45" s="6"/>
      <c r="F45" s="6"/>
    </row>
    <row r="46" spans="1:6" x14ac:dyDescent="0.35">
      <c r="A46" s="6"/>
      <c r="B46" s="6"/>
      <c r="C46" s="6"/>
      <c r="D46" s="6"/>
      <c r="E46" s="6"/>
      <c r="F46" s="6"/>
    </row>
    <row r="47" spans="1:6" x14ac:dyDescent="0.35">
      <c r="A47" s="6"/>
      <c r="B47" s="6">
        <f>SUM(B37:B46)</f>
        <v>520</v>
      </c>
      <c r="C47" s="6">
        <f>SUM(C37:C46)</f>
        <v>605</v>
      </c>
      <c r="D47" s="6"/>
      <c r="E47" s="6">
        <f>SUM(E37:E46)</f>
        <v>800</v>
      </c>
      <c r="F47" s="6">
        <f>SUM(F37:F46)</f>
        <v>920</v>
      </c>
    </row>
    <row r="48" spans="1:6" x14ac:dyDescent="0.35">
      <c r="A48" s="15" t="s">
        <v>39</v>
      </c>
      <c r="B48" s="15"/>
      <c r="C48" s="15"/>
      <c r="D48" s="15"/>
      <c r="E48" s="15"/>
      <c r="F48" s="15"/>
    </row>
    <row r="49" spans="1:6" ht="22" x14ac:dyDescent="0.35">
      <c r="A49" s="6" t="s">
        <v>89</v>
      </c>
      <c r="B49" s="6">
        <v>210</v>
      </c>
      <c r="C49" s="6">
        <v>250</v>
      </c>
      <c r="D49" s="6" t="s">
        <v>77</v>
      </c>
      <c r="E49" s="6">
        <v>60</v>
      </c>
      <c r="F49" s="6">
        <v>100</v>
      </c>
    </row>
    <row r="50" spans="1:6" ht="22" x14ac:dyDescent="0.35">
      <c r="A50" s="6" t="s">
        <v>61</v>
      </c>
      <c r="B50" s="6">
        <v>55</v>
      </c>
      <c r="C50" s="6">
        <v>55</v>
      </c>
      <c r="D50" s="6" t="s">
        <v>16</v>
      </c>
      <c r="E50" s="6">
        <v>200</v>
      </c>
      <c r="F50" s="6">
        <v>250</v>
      </c>
    </row>
    <row r="51" spans="1:6" x14ac:dyDescent="0.35">
      <c r="A51" s="6" t="s">
        <v>60</v>
      </c>
      <c r="B51" s="6">
        <v>200</v>
      </c>
      <c r="C51" s="6">
        <v>200</v>
      </c>
      <c r="D51" s="6" t="s">
        <v>79</v>
      </c>
      <c r="E51" s="6">
        <v>200</v>
      </c>
      <c r="F51" s="6">
        <v>250</v>
      </c>
    </row>
    <row r="52" spans="1:6" x14ac:dyDescent="0.35">
      <c r="A52" s="6" t="s">
        <v>20</v>
      </c>
      <c r="B52" s="6">
        <v>45</v>
      </c>
      <c r="C52" s="6">
        <v>50</v>
      </c>
      <c r="D52" s="6" t="s">
        <v>17</v>
      </c>
      <c r="E52" s="6">
        <v>200</v>
      </c>
      <c r="F52" s="6">
        <v>200</v>
      </c>
    </row>
    <row r="53" spans="1:6" x14ac:dyDescent="0.35">
      <c r="A53" s="6" t="s">
        <v>18</v>
      </c>
      <c r="B53" s="6">
        <v>25</v>
      </c>
      <c r="C53" s="6">
        <v>30</v>
      </c>
      <c r="D53" s="6" t="s">
        <v>18</v>
      </c>
      <c r="E53" s="6">
        <v>50</v>
      </c>
      <c r="F53" s="6">
        <v>50</v>
      </c>
    </row>
    <row r="54" spans="1:6" x14ac:dyDescent="0.35">
      <c r="A54" s="6" t="s">
        <v>52</v>
      </c>
      <c r="B54" s="6">
        <v>100</v>
      </c>
      <c r="C54" s="6">
        <v>100</v>
      </c>
      <c r="D54" s="6" t="s">
        <v>20</v>
      </c>
      <c r="E54" s="6">
        <v>60</v>
      </c>
      <c r="F54" s="6">
        <v>60</v>
      </c>
    </row>
    <row r="55" spans="1:6" x14ac:dyDescent="0.35">
      <c r="A55" s="6"/>
      <c r="B55" s="6">
        <f>SUM(B49:B54)</f>
        <v>635</v>
      </c>
      <c r="C55" s="6">
        <f>SUM(C49:C54)</f>
        <v>685</v>
      </c>
      <c r="D55" s="6"/>
      <c r="E55" s="6"/>
      <c r="F55" s="6"/>
    </row>
    <row r="56" spans="1:6" x14ac:dyDescent="0.35">
      <c r="A56" s="15" t="s">
        <v>42</v>
      </c>
      <c r="B56" s="15"/>
      <c r="C56" s="15"/>
      <c r="D56" s="15"/>
      <c r="E56" s="15">
        <f>SUM(E49:E55)</f>
        <v>770</v>
      </c>
      <c r="F56" s="15">
        <f>SUM(F49:F55)</f>
        <v>910</v>
      </c>
    </row>
    <row r="57" spans="1:6" x14ac:dyDescent="0.35">
      <c r="A57" s="6" t="s">
        <v>90</v>
      </c>
      <c r="B57" s="6">
        <v>210</v>
      </c>
      <c r="C57" s="6">
        <v>250</v>
      </c>
      <c r="D57" s="6" t="s">
        <v>23</v>
      </c>
      <c r="E57" s="6">
        <v>60</v>
      </c>
      <c r="F57" s="6">
        <v>100</v>
      </c>
    </row>
    <row r="58" spans="1:6" ht="22" x14ac:dyDescent="0.35">
      <c r="A58" s="6" t="s">
        <v>94</v>
      </c>
      <c r="B58" s="6">
        <v>70</v>
      </c>
      <c r="C58" s="6">
        <v>70</v>
      </c>
      <c r="D58" s="6" t="s">
        <v>36</v>
      </c>
      <c r="E58" s="6">
        <v>200</v>
      </c>
      <c r="F58" s="6">
        <v>250</v>
      </c>
    </row>
    <row r="59" spans="1:6" ht="22" x14ac:dyDescent="0.35">
      <c r="A59" s="6" t="s">
        <v>85</v>
      </c>
      <c r="B59" s="6">
        <v>30</v>
      </c>
      <c r="C59" s="6">
        <v>30</v>
      </c>
      <c r="D59" s="6" t="s">
        <v>80</v>
      </c>
      <c r="E59" s="6">
        <v>90</v>
      </c>
      <c r="F59" s="6">
        <v>90</v>
      </c>
    </row>
    <row r="60" spans="1:6" x14ac:dyDescent="0.35">
      <c r="A60" s="6" t="s">
        <v>60</v>
      </c>
      <c r="B60" s="6">
        <v>200</v>
      </c>
      <c r="C60" s="6">
        <v>200</v>
      </c>
      <c r="D60" s="6" t="s">
        <v>48</v>
      </c>
      <c r="E60" s="6">
        <v>150</v>
      </c>
      <c r="F60" s="6">
        <v>180</v>
      </c>
    </row>
    <row r="61" spans="1:6" x14ac:dyDescent="0.35">
      <c r="A61" s="6" t="s">
        <v>20</v>
      </c>
      <c r="B61" s="6">
        <v>50</v>
      </c>
      <c r="C61" s="6">
        <v>50</v>
      </c>
      <c r="D61" s="6" t="s">
        <v>27</v>
      </c>
      <c r="E61" s="6">
        <v>200</v>
      </c>
      <c r="F61" s="6">
        <v>200</v>
      </c>
    </row>
    <row r="62" spans="1:6" x14ac:dyDescent="0.35">
      <c r="A62" s="6" t="s">
        <v>18</v>
      </c>
      <c r="B62" s="6">
        <v>25</v>
      </c>
      <c r="C62" s="6">
        <v>30</v>
      </c>
      <c r="D62" s="6" t="s">
        <v>18</v>
      </c>
      <c r="E62" s="6">
        <v>40</v>
      </c>
      <c r="F62" s="6">
        <v>40</v>
      </c>
    </row>
    <row r="63" spans="1:6" x14ac:dyDescent="0.35">
      <c r="A63" s="6"/>
      <c r="B63" s="6">
        <f>SUM(B57:B62)</f>
        <v>585</v>
      </c>
      <c r="C63" s="6">
        <f>SUM(C57:C62)</f>
        <v>630</v>
      </c>
      <c r="D63" s="6" t="s">
        <v>20</v>
      </c>
      <c r="E63" s="6">
        <v>60</v>
      </c>
      <c r="F63" s="6">
        <v>60</v>
      </c>
    </row>
    <row r="64" spans="1:6" x14ac:dyDescent="0.35">
      <c r="A64" s="15" t="s">
        <v>45</v>
      </c>
      <c r="B64" s="15"/>
      <c r="C64" s="15"/>
      <c r="D64" s="15"/>
      <c r="E64" s="15">
        <f>SUM(E57:E63)</f>
        <v>800</v>
      </c>
      <c r="F64" s="15">
        <f>SUM(F57:F63)</f>
        <v>920</v>
      </c>
    </row>
    <row r="65" spans="1:6" x14ac:dyDescent="0.35">
      <c r="A65" s="6" t="s">
        <v>77</v>
      </c>
      <c r="B65" s="6">
        <v>60</v>
      </c>
      <c r="C65" s="6">
        <v>60</v>
      </c>
      <c r="D65" s="6" t="s">
        <v>23</v>
      </c>
      <c r="E65" s="6">
        <v>60</v>
      </c>
      <c r="F65" s="6">
        <v>100</v>
      </c>
    </row>
    <row r="66" spans="1:6" x14ac:dyDescent="0.35">
      <c r="A66" s="6" t="s">
        <v>91</v>
      </c>
      <c r="B66" s="6">
        <v>250</v>
      </c>
      <c r="C66" s="6">
        <v>280</v>
      </c>
      <c r="D66" s="6" t="s">
        <v>51</v>
      </c>
      <c r="E66" s="6">
        <v>200</v>
      </c>
      <c r="F66" s="6">
        <v>250</v>
      </c>
    </row>
    <row r="67" spans="1:6" ht="22" x14ac:dyDescent="0.35">
      <c r="A67" s="6" t="s">
        <v>33</v>
      </c>
      <c r="B67" s="6">
        <v>40</v>
      </c>
      <c r="C67" s="6">
        <v>40</v>
      </c>
      <c r="D67" s="6" t="s">
        <v>81</v>
      </c>
      <c r="E67" s="6">
        <v>90</v>
      </c>
      <c r="F67" s="6">
        <v>90</v>
      </c>
    </row>
    <row r="68" spans="1:6" x14ac:dyDescent="0.35">
      <c r="A68" s="6" t="s">
        <v>60</v>
      </c>
      <c r="B68" s="6">
        <v>200</v>
      </c>
      <c r="C68" s="6">
        <v>200</v>
      </c>
      <c r="D68" s="6" t="s">
        <v>26</v>
      </c>
      <c r="E68" s="6">
        <v>180</v>
      </c>
      <c r="F68" s="6">
        <v>180</v>
      </c>
    </row>
    <row r="69" spans="1:6" x14ac:dyDescent="0.35">
      <c r="A69" s="6" t="s">
        <v>20</v>
      </c>
      <c r="B69" s="6">
        <v>45</v>
      </c>
      <c r="C69" s="6">
        <v>50</v>
      </c>
      <c r="D69" s="6" t="s">
        <v>60</v>
      </c>
      <c r="E69" s="6">
        <v>200</v>
      </c>
      <c r="F69" s="6">
        <v>200</v>
      </c>
    </row>
    <row r="70" spans="1:6" x14ac:dyDescent="0.35">
      <c r="A70" s="6" t="s">
        <v>18</v>
      </c>
      <c r="B70" s="6">
        <v>25</v>
      </c>
      <c r="C70" s="6">
        <v>30</v>
      </c>
      <c r="D70" s="6" t="s">
        <v>18</v>
      </c>
      <c r="E70" s="6">
        <v>40</v>
      </c>
      <c r="F70" s="6">
        <v>40</v>
      </c>
    </row>
    <row r="71" spans="1:6" x14ac:dyDescent="0.35">
      <c r="A71" s="6" t="s">
        <v>52</v>
      </c>
      <c r="B71" s="6">
        <v>100</v>
      </c>
      <c r="C71" s="6">
        <v>100</v>
      </c>
      <c r="D71" s="6" t="s">
        <v>20</v>
      </c>
      <c r="E71" s="6">
        <v>60</v>
      </c>
      <c r="F71" s="6">
        <v>60</v>
      </c>
    </row>
    <row r="72" spans="1:6" x14ac:dyDescent="0.35">
      <c r="A72" s="15" t="s">
        <v>47</v>
      </c>
      <c r="B72" s="15">
        <f>SUM(B65:B71)</f>
        <v>720</v>
      </c>
      <c r="C72" s="15">
        <f>SUM(C65:C71)</f>
        <v>760</v>
      </c>
      <c r="D72" s="15"/>
      <c r="E72" s="15">
        <f>SUM(E65:E71)</f>
        <v>830</v>
      </c>
      <c r="F72" s="15">
        <f>SUM(F65:F71)</f>
        <v>920</v>
      </c>
    </row>
    <row r="73" spans="1:6" x14ac:dyDescent="0.35">
      <c r="A73" s="6" t="s">
        <v>88</v>
      </c>
      <c r="B73" s="6">
        <v>120</v>
      </c>
      <c r="C73" s="6">
        <v>150</v>
      </c>
      <c r="D73" s="6" t="s">
        <v>57</v>
      </c>
      <c r="E73" s="6">
        <v>60</v>
      </c>
      <c r="F73" s="6">
        <v>100</v>
      </c>
    </row>
    <row r="74" spans="1:6" x14ac:dyDescent="0.35">
      <c r="A74" s="6" t="s">
        <v>85</v>
      </c>
      <c r="B74" s="6">
        <v>30</v>
      </c>
      <c r="C74" s="6">
        <v>30</v>
      </c>
      <c r="D74" s="6" t="s">
        <v>32</v>
      </c>
      <c r="E74" s="6">
        <v>200</v>
      </c>
      <c r="F74" s="6">
        <v>250</v>
      </c>
    </row>
    <row r="75" spans="1:6" ht="22" x14ac:dyDescent="0.35">
      <c r="A75" s="6" t="s">
        <v>60</v>
      </c>
      <c r="B75" s="6">
        <v>200</v>
      </c>
      <c r="C75" s="6">
        <v>200</v>
      </c>
      <c r="D75" s="6" t="s">
        <v>82</v>
      </c>
      <c r="E75" s="6">
        <v>90</v>
      </c>
      <c r="F75" s="6">
        <v>90</v>
      </c>
    </row>
    <row r="76" spans="1:6" x14ac:dyDescent="0.35">
      <c r="A76" s="6" t="s">
        <v>20</v>
      </c>
      <c r="B76" s="6">
        <v>45</v>
      </c>
      <c r="C76" s="6">
        <v>50</v>
      </c>
      <c r="D76" s="6" t="s">
        <v>48</v>
      </c>
      <c r="E76" s="6">
        <v>150</v>
      </c>
      <c r="F76" s="6">
        <v>180</v>
      </c>
    </row>
    <row r="77" spans="1:6" x14ac:dyDescent="0.35">
      <c r="A77" s="6" t="s">
        <v>18</v>
      </c>
      <c r="B77" s="6">
        <v>25</v>
      </c>
      <c r="C77" s="6">
        <v>30</v>
      </c>
      <c r="D77" s="6" t="s">
        <v>17</v>
      </c>
      <c r="E77" s="6">
        <v>200</v>
      </c>
      <c r="F77" s="6">
        <v>200</v>
      </c>
    </row>
    <row r="78" spans="1:6" x14ac:dyDescent="0.35">
      <c r="A78" s="6"/>
      <c r="B78" s="6"/>
      <c r="C78" s="6"/>
      <c r="D78" s="6" t="s">
        <v>20</v>
      </c>
      <c r="E78" s="6">
        <v>50</v>
      </c>
      <c r="F78" s="6">
        <v>50</v>
      </c>
    </row>
    <row r="79" spans="1:6" x14ac:dyDescent="0.35">
      <c r="A79" s="6"/>
      <c r="B79" s="6"/>
      <c r="C79" s="6"/>
      <c r="D79" s="6" t="s">
        <v>18</v>
      </c>
      <c r="E79" s="6">
        <v>30</v>
      </c>
      <c r="F79" s="6">
        <v>30</v>
      </c>
    </row>
    <row r="80" spans="1:6" x14ac:dyDescent="0.35">
      <c r="A80" s="6"/>
      <c r="B80" s="6">
        <f>SUM(B73:B79)</f>
        <v>420</v>
      </c>
      <c r="C80" s="6">
        <f>SUM(C73:C79)</f>
        <v>460</v>
      </c>
      <c r="D80" s="6"/>
      <c r="E80" s="6"/>
      <c r="F80" s="6"/>
    </row>
    <row r="81" spans="1:6" x14ac:dyDescent="0.35">
      <c r="A81" s="15" t="s">
        <v>50</v>
      </c>
      <c r="B81" s="15"/>
      <c r="C81" s="15"/>
      <c r="D81" s="15"/>
      <c r="E81" s="15">
        <f>SUM(E73:E80)</f>
        <v>780</v>
      </c>
      <c r="F81" s="15">
        <f>SUM(F73:F80)</f>
        <v>900</v>
      </c>
    </row>
    <row r="82" spans="1:6" x14ac:dyDescent="0.35">
      <c r="A82" s="6" t="s">
        <v>23</v>
      </c>
      <c r="B82" s="6">
        <v>60</v>
      </c>
      <c r="C82" s="6">
        <v>100</v>
      </c>
      <c r="D82" s="6" t="s">
        <v>23</v>
      </c>
      <c r="E82" s="6">
        <v>60</v>
      </c>
      <c r="F82" s="6">
        <v>100</v>
      </c>
    </row>
    <row r="83" spans="1:6" x14ac:dyDescent="0.35">
      <c r="A83" s="6" t="s">
        <v>92</v>
      </c>
      <c r="B83" s="6">
        <v>120</v>
      </c>
      <c r="C83" s="6">
        <v>120</v>
      </c>
      <c r="D83" s="6" t="s">
        <v>51</v>
      </c>
      <c r="E83" s="6">
        <v>200</v>
      </c>
      <c r="F83" s="6">
        <v>250</v>
      </c>
    </row>
    <row r="84" spans="1:6" x14ac:dyDescent="0.35">
      <c r="A84" s="6" t="s">
        <v>62</v>
      </c>
      <c r="B84" s="6">
        <v>200</v>
      </c>
      <c r="C84" s="6">
        <v>200</v>
      </c>
      <c r="D84" s="6" t="s">
        <v>71</v>
      </c>
      <c r="E84" s="6">
        <v>200</v>
      </c>
      <c r="F84" s="6">
        <v>240</v>
      </c>
    </row>
    <row r="85" spans="1:6" x14ac:dyDescent="0.35">
      <c r="A85" s="6" t="s">
        <v>20</v>
      </c>
      <c r="B85" s="6">
        <v>40</v>
      </c>
      <c r="C85" s="6">
        <v>50</v>
      </c>
      <c r="D85" s="6" t="s">
        <v>60</v>
      </c>
      <c r="E85" s="6">
        <v>200</v>
      </c>
      <c r="F85" s="6">
        <v>200</v>
      </c>
    </row>
    <row r="86" spans="1:6" x14ac:dyDescent="0.35">
      <c r="A86" s="6" t="s">
        <v>18</v>
      </c>
      <c r="B86" s="6">
        <v>25</v>
      </c>
      <c r="C86" s="6">
        <v>30</v>
      </c>
      <c r="D86" s="6" t="s">
        <v>18</v>
      </c>
      <c r="E86" s="6">
        <v>50</v>
      </c>
      <c r="F86" s="6">
        <v>50</v>
      </c>
    </row>
    <row r="87" spans="1:6" x14ac:dyDescent="0.35">
      <c r="A87" s="6"/>
      <c r="B87" s="6"/>
      <c r="C87" s="6"/>
      <c r="D87" s="6" t="s">
        <v>20</v>
      </c>
      <c r="E87" s="6">
        <v>30</v>
      </c>
      <c r="F87" s="6">
        <v>30</v>
      </c>
    </row>
    <row r="88" spans="1:6" x14ac:dyDescent="0.35">
      <c r="A88" s="6"/>
      <c r="B88" s="6"/>
      <c r="C88" s="6"/>
      <c r="D88" s="6"/>
      <c r="E88" s="6"/>
      <c r="F88" s="6"/>
    </row>
    <row r="89" spans="1:6" x14ac:dyDescent="0.35">
      <c r="A89" s="6"/>
      <c r="B89" s="6"/>
      <c r="C89" s="6"/>
      <c r="D89" s="6"/>
      <c r="E89" s="6"/>
      <c r="F89" s="6"/>
    </row>
    <row r="90" spans="1:6" x14ac:dyDescent="0.35">
      <c r="A90" s="6"/>
      <c r="B90" s="6">
        <f>SUM(B82:B89)</f>
        <v>445</v>
      </c>
      <c r="C90" s="6">
        <f>SUM(C82:C89)</f>
        <v>500</v>
      </c>
      <c r="D90" s="6"/>
      <c r="E90" s="6">
        <f>SUM(E82:E89)</f>
        <v>740</v>
      </c>
      <c r="F90" s="6">
        <f>SUM(F82:F89)</f>
        <v>870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Обед 1-4 кл </vt:lpstr>
      <vt:lpstr>ПО ДНЯМ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2026-08-25T12:03:06Z</dcterms:modified>
</cp:coreProperties>
</file>