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0" yWindow="-120" windowWidth="16760" windowHeight="7320" tabRatio="943"/>
  </bookViews>
  <sheets>
    <sheet name="МЕНЮ" sheetId="1" r:id="rId1"/>
  </sheets>
  <calcPr calcId="145621"/>
</workbook>
</file>

<file path=xl/calcChain.xml><?xml version="1.0" encoding="utf-8"?>
<calcChain xmlns="http://schemas.openxmlformats.org/spreadsheetml/2006/main">
  <c r="E292" i="1" l="1"/>
  <c r="G292" i="1"/>
  <c r="D292" i="1"/>
  <c r="F292" i="1"/>
  <c r="C292" i="1"/>
  <c r="C262" i="1"/>
  <c r="C198" i="1"/>
  <c r="C145" i="1"/>
  <c r="D136" i="1" l="1"/>
  <c r="E136" i="1"/>
  <c r="F136" i="1"/>
  <c r="G136" i="1"/>
  <c r="C136" i="1"/>
  <c r="D77" i="1"/>
  <c r="E77" i="1"/>
  <c r="F77" i="1"/>
  <c r="G77" i="1"/>
  <c r="C77" i="1"/>
  <c r="D86" i="1"/>
  <c r="E86" i="1"/>
  <c r="F86" i="1"/>
  <c r="G86" i="1"/>
  <c r="C86" i="1"/>
  <c r="D16" i="1" l="1"/>
  <c r="E16" i="1"/>
  <c r="F16" i="1"/>
  <c r="G16" i="1"/>
  <c r="C16" i="1"/>
  <c r="D26" i="1"/>
  <c r="E26" i="1"/>
  <c r="F26" i="1"/>
  <c r="G26" i="1"/>
  <c r="C26" i="1"/>
  <c r="G27" i="1" l="1"/>
  <c r="E27" i="1"/>
  <c r="F27" i="1"/>
  <c r="D27" i="1"/>
  <c r="D170" i="1" l="1"/>
  <c r="E170" i="1"/>
  <c r="F170" i="1"/>
  <c r="G170" i="1"/>
  <c r="C170" i="1"/>
  <c r="E145" i="1"/>
  <c r="F145" i="1"/>
  <c r="G145" i="1"/>
  <c r="D145" i="1"/>
  <c r="C300" i="1" l="1"/>
  <c r="C272" i="1"/>
  <c r="C45" i="1"/>
  <c r="G300" i="1" l="1"/>
  <c r="F300" i="1"/>
  <c r="E300" i="1"/>
  <c r="D300" i="1"/>
  <c r="G272" i="1"/>
  <c r="F272" i="1"/>
  <c r="E272" i="1"/>
  <c r="D272" i="1"/>
  <c r="G262" i="1"/>
  <c r="F262" i="1"/>
  <c r="E262" i="1"/>
  <c r="D262" i="1"/>
  <c r="G241" i="1"/>
  <c r="F241" i="1"/>
  <c r="E241" i="1"/>
  <c r="D241" i="1"/>
  <c r="C241" i="1"/>
  <c r="G229" i="1"/>
  <c r="F229" i="1"/>
  <c r="E229" i="1"/>
  <c r="D229" i="1"/>
  <c r="C229" i="1"/>
  <c r="G208" i="1"/>
  <c r="F208" i="1"/>
  <c r="E208" i="1"/>
  <c r="D208" i="1"/>
  <c r="C208" i="1"/>
  <c r="C209" i="1" s="1"/>
  <c r="G198" i="1"/>
  <c r="F198" i="1"/>
  <c r="E198" i="1"/>
  <c r="D198" i="1"/>
  <c r="G180" i="1"/>
  <c r="F180" i="1"/>
  <c r="E180" i="1"/>
  <c r="D180" i="1"/>
  <c r="C180" i="1"/>
  <c r="G146" i="1"/>
  <c r="E146" i="1"/>
  <c r="C146" i="1"/>
  <c r="G117" i="1"/>
  <c r="F117" i="1"/>
  <c r="E117" i="1"/>
  <c r="D117" i="1"/>
  <c r="C117" i="1"/>
  <c r="G108" i="1"/>
  <c r="F108" i="1"/>
  <c r="E108" i="1"/>
  <c r="D108" i="1"/>
  <c r="G54" i="1"/>
  <c r="F54" i="1"/>
  <c r="E54" i="1"/>
  <c r="D54" i="1"/>
  <c r="C54" i="1"/>
  <c r="G45" i="1"/>
  <c r="F45" i="1"/>
  <c r="E45" i="1"/>
  <c r="D45" i="1"/>
  <c r="D324" i="1" l="1"/>
  <c r="D325" i="1" s="1"/>
  <c r="D118" i="1"/>
  <c r="E209" i="1"/>
  <c r="G209" i="1"/>
  <c r="D242" i="1"/>
  <c r="F242" i="1"/>
  <c r="C273" i="1"/>
  <c r="E273" i="1"/>
  <c r="F118" i="1"/>
  <c r="C301" i="1"/>
  <c r="E301" i="1"/>
  <c r="G301" i="1"/>
  <c r="C324" i="1"/>
  <c r="C325" i="1" s="1"/>
  <c r="C242" i="1"/>
  <c r="E242" i="1"/>
  <c r="G242" i="1"/>
  <c r="D301" i="1"/>
  <c r="F301" i="1"/>
  <c r="C27" i="1"/>
  <c r="D273" i="1"/>
  <c r="F273" i="1"/>
  <c r="G273" i="1"/>
  <c r="D209" i="1"/>
  <c r="F209" i="1"/>
  <c r="C181" i="1"/>
  <c r="E181" i="1"/>
  <c r="G181" i="1"/>
  <c r="D181" i="1"/>
  <c r="F181" i="1"/>
  <c r="D146" i="1"/>
  <c r="F146" i="1"/>
  <c r="C118" i="1"/>
  <c r="E118" i="1"/>
  <c r="G118" i="1"/>
  <c r="D87" i="1"/>
  <c r="F87" i="1"/>
  <c r="C87" i="1"/>
  <c r="E87" i="1"/>
  <c r="G87" i="1"/>
  <c r="C55" i="1"/>
  <c r="E55" i="1"/>
  <c r="G55" i="1"/>
  <c r="D55" i="1"/>
  <c r="F55" i="1"/>
  <c r="F319" i="1" l="1"/>
  <c r="F320" i="1" s="1"/>
  <c r="D319" i="1"/>
  <c r="D320" i="1" s="1"/>
  <c r="G319" i="1"/>
  <c r="G320" i="1" s="1"/>
  <c r="E319" i="1"/>
  <c r="E320" i="1" s="1"/>
</calcChain>
</file>

<file path=xl/sharedStrings.xml><?xml version="1.0" encoding="utf-8"?>
<sst xmlns="http://schemas.openxmlformats.org/spreadsheetml/2006/main" count="368" uniqueCount="101">
  <si>
    <t>ОСНОВНОЕ МЕНЮ ПРИГОТАВЛИВАЕМЫХ БЛЮД</t>
  </si>
  <si>
    <t xml:space="preserve">Возрастная категория:  старше 12 лет </t>
  </si>
  <si>
    <t xml:space="preserve">1 день </t>
  </si>
  <si>
    <t>Прием пищи</t>
  </si>
  <si>
    <t>Наименование блюда</t>
  </si>
  <si>
    <t xml:space="preserve">Вес блюда </t>
  </si>
  <si>
    <t>Белки, г</t>
  </si>
  <si>
    <t>Жиры, г</t>
  </si>
  <si>
    <t xml:space="preserve">Пищевые вещества </t>
  </si>
  <si>
    <t xml:space="preserve">№ рецептуры </t>
  </si>
  <si>
    <t>Сборник рецептур</t>
  </si>
  <si>
    <t>Углеводы , г</t>
  </si>
  <si>
    <t>НЕДЕЛЯ 1</t>
  </si>
  <si>
    <t>ДЕНЬ 1</t>
  </si>
  <si>
    <t xml:space="preserve">ЗАВТРАК </t>
  </si>
  <si>
    <t>Итого за прием пищи:</t>
  </si>
  <si>
    <t>КАША ВЯЗКАЯ МОЛОЧНАЯ ИЗ РИСА С МАСЛОМ</t>
  </si>
  <si>
    <t>КАКАО С МОЛОКОМ</t>
  </si>
  <si>
    <t>ХЛЕБ РЖАНОЙ</t>
  </si>
  <si>
    <t xml:space="preserve">ХЛЕБ ПШЕНИЧНЫЙ </t>
  </si>
  <si>
    <t>ПЛОДЫ ИЛИ ЯГОДЫ СВЕЖИЕ</t>
  </si>
  <si>
    <t>СУП КАРТОФЕЛЬНЫЙ С МАКАРОННЫМИ ИЗДЕЛИЯМИ</t>
  </si>
  <si>
    <t>СОКИ ОВОЩНЫЕ, ФРУКТОВЫЕ И ЯГОДНЫЕ</t>
  </si>
  <si>
    <t>к/к</t>
  </si>
  <si>
    <t>ХЛЕБ ПШЕНИЧНЫЙ</t>
  </si>
  <si>
    <t xml:space="preserve">ОБЕД </t>
  </si>
  <si>
    <t>Итого за прием пищи :</t>
  </si>
  <si>
    <t>ИТОГО ЗА ДЕНЬ :</t>
  </si>
  <si>
    <t xml:space="preserve">2 день </t>
  </si>
  <si>
    <t>ДЕНЬ 2</t>
  </si>
  <si>
    <t>ОВОЩИ НАТУРАЛЬНЫЕ ПО СЕЗОНУ</t>
  </si>
  <si>
    <t>71\70</t>
  </si>
  <si>
    <t>БОРЩ С КАРТОФЕЛЕМ И КАПУСТОЙ</t>
  </si>
  <si>
    <t>КАША ВЯЗКАЯ ИЗ КРУПЫ ГРЕЧНЕВОЙ</t>
  </si>
  <si>
    <t>КОМПОТ ИЗ СМЕСИ СУХОФРУКТОВ</t>
  </si>
  <si>
    <t>70\71</t>
  </si>
  <si>
    <t>ЧАЙ С САХАРОМ</t>
  </si>
  <si>
    <t xml:space="preserve">3 день </t>
  </si>
  <si>
    <t>ДЕНЬ 3</t>
  </si>
  <si>
    <t xml:space="preserve">4 день </t>
  </si>
  <si>
    <t>ДЕНЬ 4</t>
  </si>
  <si>
    <t>СУП КАРТОФЕЛЬНЫЙ С БОБОВЫМИ ГОРОХОВЫЙ</t>
  </si>
  <si>
    <t xml:space="preserve">КОНДИТЕРСКИЕ ИЗДЕЛИЯ </t>
  </si>
  <si>
    <t xml:space="preserve">ЧАЙ С САХАРОМ </t>
  </si>
  <si>
    <t xml:space="preserve">5 день </t>
  </si>
  <si>
    <t>ДЕНЬ 5</t>
  </si>
  <si>
    <t>БОРЩ С КАПУСТОЙ И КАРТОФЕЛЕМ</t>
  </si>
  <si>
    <t xml:space="preserve">6 день </t>
  </si>
  <si>
    <t>ДЕНЬ 6</t>
  </si>
  <si>
    <t>НЕДЕЛЯ 2</t>
  </si>
  <si>
    <t xml:space="preserve">БУТЕРБРОДЫ С ДЖЕМОМ ИЛИ ПОВИДЛОМ  </t>
  </si>
  <si>
    <t>НАПИТОК КОФЕЙНЫЙ НА МОЛОКЕ</t>
  </si>
  <si>
    <t xml:space="preserve">7 день </t>
  </si>
  <si>
    <t>ДЕНЬ 7</t>
  </si>
  <si>
    <t xml:space="preserve">КАША ВЯЗКАЯ ИЗ КРУПЫ ПШЕНИЧНОЙ </t>
  </si>
  <si>
    <t>МАКАРОНЫ ОТВАРНЫЕ С СЫРОМ</t>
  </si>
  <si>
    <t>К/К</t>
  </si>
  <si>
    <t xml:space="preserve">8 день </t>
  </si>
  <si>
    <t>ДЕНЬ 8</t>
  </si>
  <si>
    <t xml:space="preserve">9 день </t>
  </si>
  <si>
    <t>ДЕНЬ 9</t>
  </si>
  <si>
    <t>КАША ВЯЗКАЯ ИЗ КРУПЫ ПШЁННОЙ</t>
  </si>
  <si>
    <t xml:space="preserve">10 день </t>
  </si>
  <si>
    <t>ДЕНЬ 10</t>
  </si>
  <si>
    <t xml:space="preserve">СУП КАРТОФЕЛЬНЫЙ ИЗ КРУПЫ </t>
  </si>
  <si>
    <t>ИТОГО ПО ПРИМЕРНОМУ МЕНЮ</t>
  </si>
  <si>
    <t xml:space="preserve">Итого </t>
  </si>
  <si>
    <t xml:space="preserve">Всего за период </t>
  </si>
  <si>
    <t xml:space="preserve">Среднее значение за период </t>
  </si>
  <si>
    <t xml:space="preserve">Возраст детей </t>
  </si>
  <si>
    <t xml:space="preserve">старше 12 лет </t>
  </si>
  <si>
    <t xml:space="preserve">завтрак </t>
  </si>
  <si>
    <t xml:space="preserve">обед </t>
  </si>
  <si>
    <t xml:space="preserve">САЛАТ ВИТАМИННЫЙ </t>
  </si>
  <si>
    <t>70/71</t>
  </si>
  <si>
    <t xml:space="preserve">ЧАЙ </t>
  </si>
  <si>
    <t>Энергетическая ценность,      ккал</t>
  </si>
  <si>
    <t>Энергетическая ценность, ккал</t>
  </si>
  <si>
    <t>180/15/5</t>
  </si>
  <si>
    <t>256-чс</t>
  </si>
  <si>
    <t>244-ЧС</t>
  </si>
  <si>
    <t>БЛИНЧИКИ</t>
  </si>
  <si>
    <t xml:space="preserve">МОЛОКО СГУЩЕНОЕ </t>
  </si>
  <si>
    <t xml:space="preserve">ОЛАДЬИ </t>
  </si>
  <si>
    <t>274-ЧС</t>
  </si>
  <si>
    <t>ОМЛЕТ НАТУРАЛЬНЫЙ</t>
  </si>
  <si>
    <t xml:space="preserve">БЛИНЧИКИ С ДЖЕМОМ </t>
  </si>
  <si>
    <t>ИКРА КАБАЧКОВАЯ КОНСЕРВИРОВАННАЯ</t>
  </si>
  <si>
    <t>САЛАТ ВИТАМИННЫЙ</t>
  </si>
  <si>
    <t xml:space="preserve">РИС С ОВОЩАМИ </t>
  </si>
  <si>
    <t>ПЛОВ ИЗ ПТИЦЫ/ПЛОВ С КУРИНОЙ ТУШЁНКИ</t>
  </si>
  <si>
    <t>КАША ВЯЗКАЯ МОЛОЧНАЯ ИЗ ОВСЯНЫХ ХЛОПЬЕВ</t>
  </si>
  <si>
    <t>ГУЛЯШ/МЯСО ТУШЕНОЕ ИЗ МЯСНОЙ КОНСЕРВЫ</t>
  </si>
  <si>
    <t xml:space="preserve">КАША ЖИДКАЯ МОЛОЧ.ИЗ МАННОЙ КРУПЫ </t>
  </si>
  <si>
    <t xml:space="preserve">ПЛОВ /ПЛОВ ИЗ МЯСНОЙ КОНСЕРВЫ </t>
  </si>
  <si>
    <t xml:space="preserve">ОВОЩНОЕ РАГУ С КУРИЦОЙ /МЯСО ТУШЕНОЕ (КОНСЕРВИРОВАННОЕ) С ОВОЩАМИ </t>
  </si>
  <si>
    <t>ПТИЦА, ТУШЕННАЯ В СОУСЕ /МЯСО ТУШЕНОЕ ИЗ МЯСНОЙ КОНСЕРВЫ</t>
  </si>
  <si>
    <t>МЯСО ТУШЕНОЕ /МЯСО ТУШЕНОЕ ИЗ МЯСНОЙ КОНСЕРВЫ</t>
  </si>
  <si>
    <t>МЯСО, ТУШЕНОЕ В СОУСЕ /МЯСО ТУШЕНОЕ ИЗ МЯСНОЙ КОНСЕРВЫ</t>
  </si>
  <si>
    <t>МЯСО ТУШЕНОЕ В СОУСЕ/МЯСО ТУШЕНОЕ ИЗ МЯСНОЙ КОНСЕРВЫ</t>
  </si>
  <si>
    <t>МЯСО ТУШЕНОЕ В СОУСЕ/ МЯСО ТУШЕНОЕ ИЗ МЯСНОЙ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</si>
</sst>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wrapText="1"/>
    </xf>
    <xf numFmtId="2" fontId="0" fillId="0" borderId="1" xfId="0" applyNumberFormat="1" applyBorder="1"/>
    <xf numFmtId="2" fontId="3" fillId="0" borderId="1" xfId="0" applyNumberFormat="1" applyFont="1" applyBorder="1"/>
    <xf numFmtId="2" fontId="2" fillId="0" borderId="1" xfId="0" applyNumberFormat="1" applyFont="1" applyBorder="1"/>
    <xf numFmtId="2" fontId="3" fillId="0" borderId="0" xfId="0" applyNumberFormat="1" applyFont="1"/>
    <xf numFmtId="0" fontId="0" fillId="0" borderId="1" xfId="0" applyNumberFormat="1" applyBorder="1"/>
    <xf numFmtId="0" fontId="1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/>
    <xf numFmtId="2" fontId="3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3"/>
  <sheetViews>
    <sheetView tabSelected="1" workbookViewId="0">
      <selection activeCell="C10" sqref="C10"/>
    </sheetView>
  </sheetViews>
  <sheetFormatPr defaultRowHeight="14.5" x14ac:dyDescent="0.35"/>
  <cols>
    <col min="1" max="1" width="18.7265625" customWidth="1"/>
    <col min="2" max="2" width="32.81640625" customWidth="1"/>
    <col min="4" max="4" width="9.453125" customWidth="1"/>
    <col min="5" max="5" width="9.81640625" customWidth="1"/>
    <col min="6" max="6" width="9.54296875" customWidth="1"/>
    <col min="7" max="7" width="11.26953125" bestFit="1" customWidth="1"/>
    <col min="8" max="8" width="10.36328125" customWidth="1"/>
  </cols>
  <sheetData>
    <row r="1" spans="1:9" x14ac:dyDescent="0.35">
      <c r="B1" s="4" t="s">
        <v>0</v>
      </c>
    </row>
    <row r="2" spans="1:9" x14ac:dyDescent="0.35">
      <c r="B2" s="4" t="s">
        <v>1</v>
      </c>
    </row>
    <row r="3" spans="1:9" x14ac:dyDescent="0.35">
      <c r="D3" s="4" t="s">
        <v>2</v>
      </c>
    </row>
    <row r="4" spans="1:9" ht="14.5" customHeight="1" x14ac:dyDescent="0.35">
      <c r="A4" s="23" t="s">
        <v>3</v>
      </c>
      <c r="B4" s="23" t="s">
        <v>4</v>
      </c>
      <c r="C4" s="21" t="s">
        <v>5</v>
      </c>
      <c r="D4" s="24" t="s">
        <v>8</v>
      </c>
      <c r="E4" s="24"/>
      <c r="F4" s="24"/>
      <c r="G4" s="22" t="s">
        <v>77</v>
      </c>
      <c r="H4" s="21" t="s">
        <v>9</v>
      </c>
      <c r="I4" s="22" t="s">
        <v>10</v>
      </c>
    </row>
    <row r="5" spans="1:9" ht="14.5" customHeight="1" x14ac:dyDescent="0.35">
      <c r="A5" s="23"/>
      <c r="B5" s="23"/>
      <c r="C5" s="21"/>
      <c r="D5" s="21" t="s">
        <v>6</v>
      </c>
      <c r="E5" s="21" t="s">
        <v>7</v>
      </c>
      <c r="F5" s="21" t="s">
        <v>11</v>
      </c>
      <c r="G5" s="22"/>
      <c r="H5" s="21"/>
      <c r="I5" s="22"/>
    </row>
    <row r="6" spans="1:9" x14ac:dyDescent="0.35">
      <c r="A6" s="23"/>
      <c r="B6" s="23"/>
      <c r="C6" s="21"/>
      <c r="D6" s="21"/>
      <c r="E6" s="21"/>
      <c r="F6" s="21"/>
      <c r="G6" s="22"/>
      <c r="H6" s="21"/>
      <c r="I6" s="22"/>
    </row>
    <row r="7" spans="1:9" x14ac:dyDescent="0.35">
      <c r="A7" s="23"/>
      <c r="B7" s="23"/>
      <c r="C7" s="21"/>
      <c r="D7" s="21"/>
      <c r="E7" s="21"/>
      <c r="F7" s="21"/>
      <c r="G7" s="22"/>
      <c r="H7" s="21"/>
      <c r="I7" s="22"/>
    </row>
    <row r="8" spans="1:9" x14ac:dyDescent="0.35">
      <c r="A8" s="5" t="s">
        <v>12</v>
      </c>
      <c r="B8" s="24" t="s">
        <v>13</v>
      </c>
      <c r="C8" s="24"/>
      <c r="D8" s="24"/>
      <c r="E8" s="24"/>
      <c r="F8" s="24"/>
      <c r="G8" s="24"/>
      <c r="H8" s="24"/>
      <c r="I8" s="24"/>
    </row>
    <row r="9" spans="1:9" ht="26.5" x14ac:dyDescent="0.35">
      <c r="A9" s="25" t="s">
        <v>14</v>
      </c>
      <c r="B9" s="7" t="s">
        <v>91</v>
      </c>
      <c r="C9" s="1">
        <v>250</v>
      </c>
      <c r="D9" s="14">
        <v>6.92</v>
      </c>
      <c r="E9" s="14">
        <v>12.36</v>
      </c>
      <c r="F9" s="14">
        <v>54.53</v>
      </c>
      <c r="G9" s="14">
        <v>357.95</v>
      </c>
      <c r="H9" s="1">
        <v>177</v>
      </c>
      <c r="I9" s="1">
        <v>2017</v>
      </c>
    </row>
    <row r="10" spans="1:9" ht="26.5" x14ac:dyDescent="0.35">
      <c r="A10" s="26"/>
      <c r="B10" s="7" t="s">
        <v>50</v>
      </c>
      <c r="C10" s="7">
        <v>55</v>
      </c>
      <c r="D10" s="7">
        <v>2.4</v>
      </c>
      <c r="E10" s="7">
        <v>4.5</v>
      </c>
      <c r="F10" s="7">
        <v>28.5</v>
      </c>
      <c r="G10" s="7">
        <v>161.69999999999999</v>
      </c>
      <c r="H10" s="7">
        <v>2</v>
      </c>
      <c r="I10" s="7">
        <v>2017</v>
      </c>
    </row>
    <row r="11" spans="1:9" x14ac:dyDescent="0.35">
      <c r="A11" s="26"/>
      <c r="B11" s="7" t="s">
        <v>43</v>
      </c>
      <c r="C11" s="7">
        <v>200</v>
      </c>
      <c r="D11" s="7">
        <v>0.2</v>
      </c>
      <c r="E11" s="7">
        <v>0.1</v>
      </c>
      <c r="F11" s="7">
        <v>9.3000000000000007</v>
      </c>
      <c r="G11" s="7">
        <v>38</v>
      </c>
      <c r="H11" s="7">
        <v>457</v>
      </c>
      <c r="I11" s="7">
        <v>2017</v>
      </c>
    </row>
    <row r="12" spans="1:9" x14ac:dyDescent="0.35">
      <c r="A12" s="26"/>
      <c r="B12" s="7" t="s">
        <v>18</v>
      </c>
      <c r="C12" s="1">
        <v>25</v>
      </c>
      <c r="D12" s="14">
        <v>2</v>
      </c>
      <c r="E12" s="14">
        <v>0.38</v>
      </c>
      <c r="F12" s="14">
        <v>10</v>
      </c>
      <c r="G12" s="14">
        <v>51.5</v>
      </c>
      <c r="H12" s="1">
        <v>574</v>
      </c>
      <c r="I12" s="1">
        <v>2021</v>
      </c>
    </row>
    <row r="13" spans="1:9" x14ac:dyDescent="0.35">
      <c r="A13" s="26"/>
      <c r="B13" s="7" t="s">
        <v>19</v>
      </c>
      <c r="C13" s="1">
        <v>45</v>
      </c>
      <c r="D13" s="14">
        <v>3.42</v>
      </c>
      <c r="E13" s="14">
        <v>0.36</v>
      </c>
      <c r="F13" s="14">
        <v>22.14</v>
      </c>
      <c r="G13" s="14">
        <v>95.3</v>
      </c>
      <c r="H13" s="1">
        <v>573</v>
      </c>
      <c r="I13" s="1">
        <v>2021</v>
      </c>
    </row>
    <row r="14" spans="1:9" x14ac:dyDescent="0.35">
      <c r="A14" s="26"/>
      <c r="B14" s="7" t="s">
        <v>42</v>
      </c>
      <c r="C14" s="1">
        <v>40</v>
      </c>
      <c r="D14" s="14">
        <v>3</v>
      </c>
      <c r="E14" s="14">
        <v>3.92</v>
      </c>
      <c r="F14" s="14">
        <v>33.76</v>
      </c>
      <c r="G14" s="14">
        <v>186</v>
      </c>
      <c r="H14" s="3" t="s">
        <v>56</v>
      </c>
      <c r="I14" s="1">
        <v>2011</v>
      </c>
    </row>
    <row r="15" spans="1:9" x14ac:dyDescent="0.35">
      <c r="A15" s="27"/>
      <c r="B15" s="7"/>
      <c r="C15" s="1"/>
      <c r="D15" s="1"/>
      <c r="E15" s="1"/>
      <c r="F15" s="1"/>
      <c r="G15" s="1"/>
      <c r="H15" s="1"/>
      <c r="I15" s="1"/>
    </row>
    <row r="16" spans="1:9" x14ac:dyDescent="0.35">
      <c r="A16" s="5" t="s">
        <v>15</v>
      </c>
      <c r="B16" s="9"/>
      <c r="C16" s="5">
        <f>SUM(C9:C15)</f>
        <v>615</v>
      </c>
      <c r="D16" s="5">
        <f t="shared" ref="D16:G16" si="0">SUM(D9:D15)</f>
        <v>17.939999999999998</v>
      </c>
      <c r="E16" s="5">
        <f t="shared" si="0"/>
        <v>21.619999999999997</v>
      </c>
      <c r="F16" s="5">
        <f t="shared" si="0"/>
        <v>158.22999999999999</v>
      </c>
      <c r="G16" s="5">
        <f t="shared" si="0"/>
        <v>890.44999999999993</v>
      </c>
    </row>
    <row r="17" spans="1:10" x14ac:dyDescent="0.35">
      <c r="A17" s="23" t="s">
        <v>25</v>
      </c>
      <c r="B17" s="7" t="s">
        <v>30</v>
      </c>
      <c r="C17" s="1">
        <v>100</v>
      </c>
      <c r="D17" s="14">
        <v>0.8</v>
      </c>
      <c r="E17" s="14">
        <v>0.1</v>
      </c>
      <c r="F17" s="14">
        <v>1.7</v>
      </c>
      <c r="G17" s="14">
        <v>10</v>
      </c>
      <c r="H17" s="3" t="s">
        <v>35</v>
      </c>
      <c r="I17" s="1">
        <v>2017</v>
      </c>
    </row>
    <row r="18" spans="1:10" ht="26.5" x14ac:dyDescent="0.35">
      <c r="A18" s="23"/>
      <c r="B18" s="7" t="s">
        <v>21</v>
      </c>
      <c r="C18" s="1">
        <v>250</v>
      </c>
      <c r="D18" s="14">
        <v>2.875</v>
      </c>
      <c r="E18" s="14">
        <v>2.7500000000000004</v>
      </c>
      <c r="F18" s="14">
        <v>20.25</v>
      </c>
      <c r="G18" s="14">
        <v>117.62500000000001</v>
      </c>
      <c r="H18" s="3">
        <v>103</v>
      </c>
      <c r="I18" s="1">
        <v>2011</v>
      </c>
    </row>
    <row r="19" spans="1:10" ht="29" customHeight="1" x14ac:dyDescent="0.35">
      <c r="A19" s="23"/>
      <c r="B19" s="7" t="s">
        <v>92</v>
      </c>
      <c r="C19" s="1">
        <v>90</v>
      </c>
      <c r="D19" s="14">
        <v>12.68</v>
      </c>
      <c r="E19" s="14">
        <v>16.71</v>
      </c>
      <c r="F19" s="14">
        <v>2.61</v>
      </c>
      <c r="G19" s="14">
        <v>211.17</v>
      </c>
      <c r="H19" s="3" t="s">
        <v>79</v>
      </c>
      <c r="I19" s="1">
        <v>2011</v>
      </c>
    </row>
    <row r="20" spans="1:10" x14ac:dyDescent="0.35">
      <c r="A20" s="23"/>
      <c r="B20" s="7" t="s">
        <v>33</v>
      </c>
      <c r="C20" s="1">
        <v>180</v>
      </c>
      <c r="D20" s="14">
        <v>5.5</v>
      </c>
      <c r="E20" s="14">
        <v>6</v>
      </c>
      <c r="F20" s="14">
        <v>24.600000000000005</v>
      </c>
      <c r="G20" s="14">
        <v>174.6</v>
      </c>
      <c r="H20" s="3">
        <v>303</v>
      </c>
      <c r="I20" s="1">
        <v>2017</v>
      </c>
    </row>
    <row r="21" spans="1:10" ht="26.5" x14ac:dyDescent="0.35">
      <c r="A21" s="23"/>
      <c r="B21" s="7" t="s">
        <v>22</v>
      </c>
      <c r="C21" s="1">
        <v>200</v>
      </c>
      <c r="D21" s="14">
        <v>1</v>
      </c>
      <c r="E21" s="14">
        <v>0</v>
      </c>
      <c r="F21" s="14">
        <v>20.399999999999999</v>
      </c>
      <c r="G21" s="14">
        <v>84.8</v>
      </c>
      <c r="H21" s="3">
        <v>389</v>
      </c>
      <c r="I21" s="1">
        <v>2011</v>
      </c>
    </row>
    <row r="22" spans="1:10" x14ac:dyDescent="0.35">
      <c r="A22" s="23"/>
      <c r="B22" s="7" t="s">
        <v>18</v>
      </c>
      <c r="C22" s="1">
        <v>40</v>
      </c>
      <c r="D22" s="14">
        <v>2.2399999999999998</v>
      </c>
      <c r="E22" s="14">
        <v>0.48</v>
      </c>
      <c r="F22" s="14">
        <v>19.759999999999998</v>
      </c>
      <c r="G22" s="14">
        <v>92.8</v>
      </c>
      <c r="H22" s="3" t="s">
        <v>23</v>
      </c>
      <c r="I22" s="1">
        <v>2011</v>
      </c>
    </row>
    <row r="23" spans="1:10" x14ac:dyDescent="0.35">
      <c r="A23" s="23"/>
      <c r="B23" s="7" t="s">
        <v>24</v>
      </c>
      <c r="C23" s="1">
        <v>60</v>
      </c>
      <c r="D23" s="14">
        <v>4.5750000000000002</v>
      </c>
      <c r="E23" s="14">
        <v>0.39</v>
      </c>
      <c r="F23" s="14">
        <v>30.195</v>
      </c>
      <c r="G23" s="14">
        <v>141.98999999999998</v>
      </c>
      <c r="H23" s="3" t="s">
        <v>23</v>
      </c>
      <c r="I23" s="1">
        <v>2011</v>
      </c>
    </row>
    <row r="24" spans="1:10" x14ac:dyDescent="0.35">
      <c r="A24" s="23"/>
      <c r="B24" s="7"/>
      <c r="C24" s="1"/>
      <c r="D24" s="14"/>
      <c r="E24" s="14"/>
      <c r="F24" s="14"/>
      <c r="G24" s="14"/>
      <c r="H24" s="3"/>
      <c r="I24" s="1"/>
    </row>
    <row r="25" spans="1:10" x14ac:dyDescent="0.35">
      <c r="A25" s="23"/>
      <c r="B25" s="6"/>
      <c r="C25" s="1"/>
      <c r="D25" s="14"/>
      <c r="E25" s="14"/>
      <c r="F25" s="14"/>
      <c r="G25" s="14"/>
      <c r="H25" s="1"/>
      <c r="I25" s="1"/>
    </row>
    <row r="26" spans="1:10" x14ac:dyDescent="0.35">
      <c r="A26" s="5" t="s">
        <v>26</v>
      </c>
      <c r="B26" s="5"/>
      <c r="C26" s="5">
        <f>SUM(C17:C25)</f>
        <v>920</v>
      </c>
      <c r="D26" s="5">
        <f t="shared" ref="D26:G26" si="1">SUM(D17:D25)</f>
        <v>29.669999999999998</v>
      </c>
      <c r="E26" s="5">
        <f t="shared" si="1"/>
        <v>26.430000000000003</v>
      </c>
      <c r="F26" s="5">
        <f t="shared" si="1"/>
        <v>119.51499999999999</v>
      </c>
      <c r="G26" s="5">
        <f t="shared" si="1"/>
        <v>832.9849999999999</v>
      </c>
    </row>
    <row r="27" spans="1:10" x14ac:dyDescent="0.35">
      <c r="A27" s="5" t="s">
        <v>27</v>
      </c>
      <c r="B27" s="5"/>
      <c r="C27" s="5">
        <f>C26+C16</f>
        <v>1535</v>
      </c>
      <c r="D27" s="15">
        <f>D26+D16</f>
        <v>47.61</v>
      </c>
      <c r="E27" s="15">
        <f t="shared" ref="E27:G27" si="2">E26+E16</f>
        <v>48.05</v>
      </c>
      <c r="F27" s="15">
        <f t="shared" si="2"/>
        <v>277.745</v>
      </c>
      <c r="G27" s="15">
        <f t="shared" si="2"/>
        <v>1723.4349999999999</v>
      </c>
    </row>
    <row r="29" spans="1:10" x14ac:dyDescent="0.35">
      <c r="J29">
        <v>1</v>
      </c>
    </row>
    <row r="31" spans="1:10" x14ac:dyDescent="0.35">
      <c r="D31" s="4" t="s">
        <v>28</v>
      </c>
    </row>
    <row r="32" spans="1:10" x14ac:dyDescent="0.35">
      <c r="A32" s="23" t="s">
        <v>3</v>
      </c>
      <c r="B32" s="23" t="s">
        <v>4</v>
      </c>
      <c r="C32" s="21" t="s">
        <v>5</v>
      </c>
      <c r="D32" s="24" t="s">
        <v>8</v>
      </c>
      <c r="E32" s="24"/>
      <c r="F32" s="24"/>
      <c r="G32" s="22" t="s">
        <v>77</v>
      </c>
      <c r="H32" s="21" t="s">
        <v>9</v>
      </c>
      <c r="I32" s="22" t="s">
        <v>10</v>
      </c>
    </row>
    <row r="33" spans="1:9" x14ac:dyDescent="0.35">
      <c r="A33" s="23"/>
      <c r="B33" s="23"/>
      <c r="C33" s="21"/>
      <c r="D33" s="21" t="s">
        <v>6</v>
      </c>
      <c r="E33" s="21" t="s">
        <v>7</v>
      </c>
      <c r="F33" s="21" t="s">
        <v>11</v>
      </c>
      <c r="G33" s="22"/>
      <c r="H33" s="21"/>
      <c r="I33" s="22"/>
    </row>
    <row r="34" spans="1:9" x14ac:dyDescent="0.35">
      <c r="A34" s="23"/>
      <c r="B34" s="23"/>
      <c r="C34" s="21"/>
      <c r="D34" s="21"/>
      <c r="E34" s="21"/>
      <c r="F34" s="21"/>
      <c r="G34" s="22"/>
      <c r="H34" s="21"/>
      <c r="I34" s="22"/>
    </row>
    <row r="35" spans="1:9" x14ac:dyDescent="0.35">
      <c r="A35" s="23"/>
      <c r="B35" s="23"/>
      <c r="C35" s="21"/>
      <c r="D35" s="21"/>
      <c r="E35" s="21"/>
      <c r="F35" s="21"/>
      <c r="G35" s="22"/>
      <c r="H35" s="21"/>
      <c r="I35" s="22"/>
    </row>
    <row r="36" spans="1:9" x14ac:dyDescent="0.35">
      <c r="A36" s="5" t="s">
        <v>12</v>
      </c>
      <c r="B36" s="24" t="s">
        <v>29</v>
      </c>
      <c r="C36" s="24"/>
      <c r="D36" s="24"/>
      <c r="E36" s="24"/>
      <c r="F36" s="24"/>
      <c r="G36" s="24"/>
      <c r="H36" s="24"/>
      <c r="I36" s="24"/>
    </row>
    <row r="37" spans="1:9" ht="26.5" x14ac:dyDescent="0.35">
      <c r="A37" s="25" t="s">
        <v>14</v>
      </c>
      <c r="B37" s="7" t="s">
        <v>93</v>
      </c>
      <c r="C37" s="3">
        <v>250</v>
      </c>
      <c r="D37" s="14">
        <v>7.27</v>
      </c>
      <c r="E37" s="14">
        <v>12.76</v>
      </c>
      <c r="F37" s="14">
        <v>38.549999999999997</v>
      </c>
      <c r="G37" s="14">
        <v>298.81</v>
      </c>
      <c r="H37" s="14">
        <v>181</v>
      </c>
      <c r="I37" s="14">
        <v>2017</v>
      </c>
    </row>
    <row r="38" spans="1:9" x14ac:dyDescent="0.35">
      <c r="A38" s="26"/>
      <c r="B38" s="7" t="s">
        <v>83</v>
      </c>
      <c r="C38" s="3">
        <v>70</v>
      </c>
      <c r="D38" s="14">
        <v>37.1</v>
      </c>
      <c r="E38" s="14">
        <v>4.83</v>
      </c>
      <c r="F38" s="14">
        <v>14.35</v>
      </c>
      <c r="G38" s="14">
        <v>165.3</v>
      </c>
      <c r="H38" s="14">
        <v>219</v>
      </c>
      <c r="I38" s="14">
        <v>2011</v>
      </c>
    </row>
    <row r="39" spans="1:9" x14ac:dyDescent="0.35">
      <c r="A39" s="26"/>
      <c r="B39" s="7" t="s">
        <v>82</v>
      </c>
      <c r="C39" s="3">
        <v>30</v>
      </c>
      <c r="D39" s="14">
        <v>2.25</v>
      </c>
      <c r="E39" s="14">
        <v>2.46</v>
      </c>
      <c r="F39" s="14">
        <v>16.5</v>
      </c>
      <c r="G39" s="14">
        <v>97.5</v>
      </c>
      <c r="H39" s="3" t="s">
        <v>23</v>
      </c>
      <c r="I39" s="1">
        <v>2011</v>
      </c>
    </row>
    <row r="40" spans="1:9" x14ac:dyDescent="0.35">
      <c r="A40" s="26"/>
      <c r="B40" s="7" t="s">
        <v>43</v>
      </c>
      <c r="C40" s="3">
        <v>200</v>
      </c>
      <c r="D40" s="14">
        <v>0.2</v>
      </c>
      <c r="E40" s="14">
        <v>0.1</v>
      </c>
      <c r="F40" s="14">
        <v>9.3000000000000007</v>
      </c>
      <c r="G40" s="14">
        <v>38</v>
      </c>
      <c r="H40" s="3">
        <v>457</v>
      </c>
      <c r="I40" s="1">
        <v>2017</v>
      </c>
    </row>
    <row r="41" spans="1:9" x14ac:dyDescent="0.35">
      <c r="A41" s="26"/>
      <c r="B41" s="7" t="s">
        <v>24</v>
      </c>
      <c r="C41" s="3">
        <v>50</v>
      </c>
      <c r="D41" s="14">
        <v>3.8</v>
      </c>
      <c r="E41" s="14">
        <v>0.4</v>
      </c>
      <c r="F41" s="14">
        <v>24.6</v>
      </c>
      <c r="G41" s="14">
        <v>104.5</v>
      </c>
      <c r="H41" s="3">
        <v>573</v>
      </c>
      <c r="I41" s="1">
        <v>2021</v>
      </c>
    </row>
    <row r="42" spans="1:9" x14ac:dyDescent="0.35">
      <c r="A42" s="26"/>
      <c r="B42" s="7" t="s">
        <v>18</v>
      </c>
      <c r="C42" s="3">
        <v>25</v>
      </c>
      <c r="D42" s="14">
        <v>2</v>
      </c>
      <c r="E42" s="14">
        <v>0.38</v>
      </c>
      <c r="F42" s="14">
        <v>10</v>
      </c>
      <c r="G42" s="14">
        <v>51.5</v>
      </c>
      <c r="H42" s="3">
        <v>574</v>
      </c>
      <c r="I42" s="1">
        <v>2021</v>
      </c>
    </row>
    <row r="43" spans="1:9" x14ac:dyDescent="0.35">
      <c r="A43" s="26"/>
      <c r="B43" s="7"/>
      <c r="C43" s="3"/>
      <c r="D43" s="1"/>
      <c r="E43" s="1"/>
      <c r="F43" s="1"/>
      <c r="G43" s="1"/>
      <c r="H43" s="1"/>
      <c r="I43" s="1"/>
    </row>
    <row r="44" spans="1:9" x14ac:dyDescent="0.35">
      <c r="A44" s="27"/>
      <c r="B44" s="7"/>
      <c r="C44" s="7"/>
      <c r="D44" s="7"/>
      <c r="E44" s="7"/>
      <c r="F44" s="7"/>
      <c r="G44" s="7"/>
      <c r="H44" s="1"/>
      <c r="I44" s="1"/>
    </row>
    <row r="45" spans="1:9" x14ac:dyDescent="0.35">
      <c r="A45" s="5" t="s">
        <v>15</v>
      </c>
      <c r="B45" s="9"/>
      <c r="C45" s="5">
        <f>SUM(C37:C44)</f>
        <v>625</v>
      </c>
      <c r="D45" s="5">
        <f t="shared" ref="D45" si="3">SUM(D37:D44)</f>
        <v>52.620000000000005</v>
      </c>
      <c r="E45" s="5">
        <f t="shared" ref="E45" si="4">SUM(E37:E44)</f>
        <v>20.93</v>
      </c>
      <c r="F45" s="5">
        <f t="shared" ref="F45" si="5">SUM(F37:F44)</f>
        <v>113.30000000000001</v>
      </c>
      <c r="G45" s="5">
        <f t="shared" ref="G45" si="6">SUM(G37:G44)</f>
        <v>755.61</v>
      </c>
    </row>
    <row r="46" spans="1:9" x14ac:dyDescent="0.35">
      <c r="A46" s="23" t="s">
        <v>25</v>
      </c>
      <c r="B46" s="8" t="s">
        <v>30</v>
      </c>
      <c r="C46" s="1">
        <v>100</v>
      </c>
      <c r="D46" s="14">
        <v>0.8</v>
      </c>
      <c r="E46" s="14">
        <v>0.1</v>
      </c>
      <c r="F46" s="14">
        <v>1.7</v>
      </c>
      <c r="G46" s="14">
        <v>10</v>
      </c>
      <c r="H46" s="3" t="s">
        <v>35</v>
      </c>
      <c r="I46" s="1">
        <v>2011</v>
      </c>
    </row>
    <row r="47" spans="1:9" x14ac:dyDescent="0.35">
      <c r="A47" s="23"/>
      <c r="B47" s="8" t="s">
        <v>32</v>
      </c>
      <c r="C47" s="1">
        <v>250</v>
      </c>
      <c r="D47" s="14">
        <v>1.7499999999999996</v>
      </c>
      <c r="E47" s="14">
        <v>5</v>
      </c>
      <c r="F47" s="14">
        <v>12.375</v>
      </c>
      <c r="G47" s="14">
        <v>102</v>
      </c>
      <c r="H47" s="3">
        <v>82</v>
      </c>
      <c r="I47" s="1">
        <v>2011</v>
      </c>
    </row>
    <row r="48" spans="1:9" x14ac:dyDescent="0.35">
      <c r="A48" s="23"/>
      <c r="B48" s="8" t="s">
        <v>94</v>
      </c>
      <c r="C48" s="1">
        <v>240</v>
      </c>
      <c r="D48" s="14">
        <v>25.08</v>
      </c>
      <c r="E48" s="14">
        <v>29.68</v>
      </c>
      <c r="F48" s="14">
        <v>40.79</v>
      </c>
      <c r="G48" s="14">
        <v>529.57000000000005</v>
      </c>
      <c r="H48" s="3" t="s">
        <v>80</v>
      </c>
      <c r="I48" s="1">
        <v>2011</v>
      </c>
    </row>
    <row r="49" spans="1:10" x14ac:dyDescent="0.35">
      <c r="A49" s="23"/>
      <c r="B49" s="8" t="s">
        <v>34</v>
      </c>
      <c r="C49" s="1">
        <v>200</v>
      </c>
      <c r="D49" s="14">
        <v>0.4</v>
      </c>
      <c r="E49" s="14">
        <v>0</v>
      </c>
      <c r="F49" s="14">
        <v>18.2</v>
      </c>
      <c r="G49" s="14">
        <v>76.2</v>
      </c>
      <c r="H49" s="3">
        <v>349</v>
      </c>
      <c r="I49" s="1">
        <v>2011</v>
      </c>
    </row>
    <row r="50" spans="1:10" x14ac:dyDescent="0.35">
      <c r="A50" s="23"/>
      <c r="B50" s="8" t="s">
        <v>18</v>
      </c>
      <c r="C50" s="1">
        <v>40</v>
      </c>
      <c r="D50" s="14">
        <v>2.2666666666666666</v>
      </c>
      <c r="E50" s="14">
        <v>0.4</v>
      </c>
      <c r="F50" s="14">
        <v>19.733333333333334</v>
      </c>
      <c r="G50" s="14">
        <v>92.8</v>
      </c>
      <c r="H50" s="3" t="s">
        <v>23</v>
      </c>
      <c r="I50" s="1">
        <v>2011</v>
      </c>
    </row>
    <row r="51" spans="1:10" x14ac:dyDescent="0.35">
      <c r="A51" s="23"/>
      <c r="B51" s="8" t="s">
        <v>24</v>
      </c>
      <c r="C51" s="1">
        <v>40</v>
      </c>
      <c r="D51" s="14">
        <v>3.1</v>
      </c>
      <c r="E51" s="14">
        <v>0.2</v>
      </c>
      <c r="F51" s="14">
        <v>20.100000000000001</v>
      </c>
      <c r="G51" s="14">
        <v>94.7</v>
      </c>
      <c r="H51" s="3" t="s">
        <v>23</v>
      </c>
      <c r="I51" s="1">
        <v>2011</v>
      </c>
    </row>
    <row r="52" spans="1:10" x14ac:dyDescent="0.35">
      <c r="A52" s="23"/>
      <c r="B52" s="7"/>
      <c r="C52" s="1"/>
      <c r="D52" s="14"/>
      <c r="E52" s="14"/>
      <c r="F52" s="14"/>
      <c r="G52" s="14"/>
      <c r="H52" s="3"/>
      <c r="I52" s="1"/>
    </row>
    <row r="53" spans="1:10" x14ac:dyDescent="0.35">
      <c r="A53" s="23"/>
      <c r="B53" s="6"/>
      <c r="C53" s="1"/>
      <c r="D53" s="14"/>
      <c r="E53" s="14"/>
      <c r="F53" s="14"/>
      <c r="G53" s="14"/>
      <c r="H53" s="1"/>
      <c r="I53" s="1"/>
    </row>
    <row r="54" spans="1:10" x14ac:dyDescent="0.35">
      <c r="A54" s="5" t="s">
        <v>26</v>
      </c>
      <c r="B54" s="5"/>
      <c r="C54" s="5">
        <f>SUM(C46:C53)</f>
        <v>870</v>
      </c>
      <c r="D54" s="15">
        <f>SUM(D46:D53)</f>
        <v>33.396666666666661</v>
      </c>
      <c r="E54" s="15">
        <f>SUM(E46:E53)</f>
        <v>35.380000000000003</v>
      </c>
      <c r="F54" s="15">
        <f>SUM(F46:F53)</f>
        <v>112.89833333333334</v>
      </c>
      <c r="G54" s="15">
        <f>SUM(G46:G53)</f>
        <v>905.2700000000001</v>
      </c>
    </row>
    <row r="55" spans="1:10" x14ac:dyDescent="0.35">
      <c r="A55" s="5" t="s">
        <v>27</v>
      </c>
      <c r="B55" s="5"/>
      <c r="C55" s="5">
        <f>C54+C45</f>
        <v>1495</v>
      </c>
      <c r="D55" s="15">
        <f>D54+D45</f>
        <v>86.016666666666666</v>
      </c>
      <c r="E55" s="15">
        <f>E54+E45</f>
        <v>56.31</v>
      </c>
      <c r="F55" s="15">
        <f>F54+F45</f>
        <v>226.19833333333335</v>
      </c>
      <c r="G55" s="15">
        <f>G54+G45</f>
        <v>1660.88</v>
      </c>
    </row>
    <row r="61" spans="1:10" x14ac:dyDescent="0.35">
      <c r="J61">
        <v>2</v>
      </c>
    </row>
    <row r="63" spans="1:10" x14ac:dyDescent="0.35">
      <c r="D63" s="4" t="s">
        <v>37</v>
      </c>
    </row>
    <row r="64" spans="1:10" x14ac:dyDescent="0.35">
      <c r="A64" s="23" t="s">
        <v>3</v>
      </c>
      <c r="B64" s="23" t="s">
        <v>4</v>
      </c>
      <c r="C64" s="21" t="s">
        <v>5</v>
      </c>
      <c r="D64" s="24" t="s">
        <v>8</v>
      </c>
      <c r="E64" s="24"/>
      <c r="F64" s="24"/>
      <c r="G64" s="22" t="s">
        <v>76</v>
      </c>
      <c r="H64" s="21" t="s">
        <v>9</v>
      </c>
      <c r="I64" s="22" t="s">
        <v>10</v>
      </c>
    </row>
    <row r="65" spans="1:9" x14ac:dyDescent="0.35">
      <c r="A65" s="23"/>
      <c r="B65" s="23"/>
      <c r="C65" s="21"/>
      <c r="D65" s="21" t="s">
        <v>6</v>
      </c>
      <c r="E65" s="21" t="s">
        <v>7</v>
      </c>
      <c r="F65" s="21" t="s">
        <v>11</v>
      </c>
      <c r="G65" s="22"/>
      <c r="H65" s="21"/>
      <c r="I65" s="22"/>
    </row>
    <row r="66" spans="1:9" x14ac:dyDescent="0.35">
      <c r="A66" s="23"/>
      <c r="B66" s="23"/>
      <c r="C66" s="21"/>
      <c r="D66" s="21"/>
      <c r="E66" s="21"/>
      <c r="F66" s="21"/>
      <c r="G66" s="22"/>
      <c r="H66" s="21"/>
      <c r="I66" s="22"/>
    </row>
    <row r="67" spans="1:9" x14ac:dyDescent="0.35">
      <c r="A67" s="23"/>
      <c r="B67" s="23"/>
      <c r="C67" s="21"/>
      <c r="D67" s="21"/>
      <c r="E67" s="21"/>
      <c r="F67" s="21"/>
      <c r="G67" s="22"/>
      <c r="H67" s="21"/>
      <c r="I67" s="22"/>
    </row>
    <row r="68" spans="1:9" x14ac:dyDescent="0.35">
      <c r="A68" s="5" t="s">
        <v>12</v>
      </c>
      <c r="B68" s="24" t="s">
        <v>38</v>
      </c>
      <c r="C68" s="24"/>
      <c r="D68" s="24"/>
      <c r="E68" s="24"/>
      <c r="F68" s="24"/>
      <c r="G68" s="24"/>
      <c r="H68" s="24"/>
      <c r="I68" s="24"/>
    </row>
    <row r="69" spans="1:9" x14ac:dyDescent="0.35">
      <c r="A69" s="25" t="s">
        <v>14</v>
      </c>
      <c r="B69" s="7" t="s">
        <v>86</v>
      </c>
      <c r="C69" s="1">
        <v>180</v>
      </c>
      <c r="D69" s="14">
        <v>8.7840000000000007</v>
      </c>
      <c r="E69" s="14">
        <v>11.664000000000001</v>
      </c>
      <c r="F69" s="14">
        <v>77.616</v>
      </c>
      <c r="G69" s="14">
        <v>445.2</v>
      </c>
      <c r="H69" s="1">
        <v>674</v>
      </c>
      <c r="I69" s="1">
        <v>2017</v>
      </c>
    </row>
    <row r="70" spans="1:9" x14ac:dyDescent="0.35">
      <c r="A70" s="26"/>
      <c r="B70" s="7" t="s">
        <v>36</v>
      </c>
      <c r="C70" s="1">
        <v>200</v>
      </c>
      <c r="D70" s="14">
        <v>0.2</v>
      </c>
      <c r="E70" s="14">
        <v>0.1</v>
      </c>
      <c r="F70" s="14">
        <v>9.3000000000000007</v>
      </c>
      <c r="G70" s="14">
        <v>38</v>
      </c>
      <c r="H70" s="3">
        <v>457</v>
      </c>
      <c r="I70" s="1">
        <v>2021</v>
      </c>
    </row>
    <row r="71" spans="1:9" x14ac:dyDescent="0.35">
      <c r="A71" s="26"/>
      <c r="B71" s="7" t="s">
        <v>24</v>
      </c>
      <c r="C71" s="1">
        <v>50</v>
      </c>
      <c r="D71" s="14">
        <v>3.42</v>
      </c>
      <c r="E71" s="14">
        <v>0.36</v>
      </c>
      <c r="F71" s="14">
        <v>22.14</v>
      </c>
      <c r="G71" s="14">
        <v>95.3</v>
      </c>
      <c r="H71" s="1">
        <v>573</v>
      </c>
      <c r="I71" s="1">
        <v>2017</v>
      </c>
    </row>
    <row r="72" spans="1:9" x14ac:dyDescent="0.35">
      <c r="A72" s="26"/>
      <c r="B72" s="7" t="s">
        <v>18</v>
      </c>
      <c r="C72" s="1">
        <v>30</v>
      </c>
      <c r="D72" s="14">
        <v>2</v>
      </c>
      <c r="E72" s="14">
        <v>0.38</v>
      </c>
      <c r="F72" s="14">
        <v>10</v>
      </c>
      <c r="G72" s="14">
        <v>51.5</v>
      </c>
      <c r="H72" s="1">
        <v>574</v>
      </c>
      <c r="I72" s="1">
        <v>2017</v>
      </c>
    </row>
    <row r="73" spans="1:9" x14ac:dyDescent="0.35">
      <c r="A73" s="26"/>
      <c r="B73" s="7" t="s">
        <v>20</v>
      </c>
      <c r="C73" s="1">
        <v>100</v>
      </c>
      <c r="D73" s="14">
        <v>0.4</v>
      </c>
      <c r="E73" s="14">
        <v>0.4</v>
      </c>
      <c r="F73" s="14">
        <v>9.8000000000000007</v>
      </c>
      <c r="G73" s="14">
        <v>47</v>
      </c>
      <c r="H73" s="1">
        <v>338</v>
      </c>
      <c r="I73" s="1">
        <v>2017</v>
      </c>
    </row>
    <row r="74" spans="1:9" x14ac:dyDescent="0.35">
      <c r="A74" s="26"/>
      <c r="B74" s="7"/>
      <c r="C74" s="1"/>
      <c r="D74" s="14"/>
      <c r="E74" s="14"/>
      <c r="F74" s="14"/>
      <c r="G74" s="14"/>
      <c r="H74" s="1"/>
      <c r="I74" s="1"/>
    </row>
    <row r="75" spans="1:9" x14ac:dyDescent="0.35">
      <c r="A75" s="26"/>
      <c r="B75" s="7"/>
      <c r="C75" s="7"/>
      <c r="D75" s="7"/>
      <c r="E75" s="7"/>
      <c r="F75" s="7"/>
      <c r="G75" s="7"/>
      <c r="H75" s="1"/>
      <c r="I75" s="1"/>
    </row>
    <row r="76" spans="1:9" x14ac:dyDescent="0.35">
      <c r="A76" s="27"/>
      <c r="B76" s="7"/>
      <c r="C76" s="1"/>
      <c r="D76" s="1"/>
      <c r="E76" s="1"/>
      <c r="F76" s="1"/>
      <c r="G76" s="1"/>
      <c r="H76" s="1"/>
      <c r="I76" s="1"/>
    </row>
    <row r="77" spans="1:9" x14ac:dyDescent="0.35">
      <c r="A77" s="5" t="s">
        <v>15</v>
      </c>
      <c r="B77" s="9"/>
      <c r="C77" s="5">
        <f>SUM(C69:C76)</f>
        <v>560</v>
      </c>
      <c r="D77" s="5">
        <f t="shared" ref="D77:G77" si="7">SUM(D69:D76)</f>
        <v>14.804</v>
      </c>
      <c r="E77" s="5">
        <f t="shared" si="7"/>
        <v>12.904000000000002</v>
      </c>
      <c r="F77" s="5">
        <f t="shared" si="7"/>
        <v>128.85599999999999</v>
      </c>
      <c r="G77" s="5">
        <f t="shared" si="7"/>
        <v>677</v>
      </c>
    </row>
    <row r="78" spans="1:9" x14ac:dyDescent="0.35">
      <c r="A78" s="23" t="s">
        <v>25</v>
      </c>
      <c r="B78" s="8" t="s">
        <v>30</v>
      </c>
      <c r="C78" s="1">
        <v>100</v>
      </c>
      <c r="D78" s="1">
        <v>0.8</v>
      </c>
      <c r="E78" s="1">
        <v>0.1</v>
      </c>
      <c r="F78" s="1">
        <v>1.7</v>
      </c>
      <c r="G78" s="1">
        <v>10</v>
      </c>
      <c r="H78" s="3" t="s">
        <v>35</v>
      </c>
      <c r="I78" s="1">
        <v>2011</v>
      </c>
    </row>
    <row r="79" spans="1:9" x14ac:dyDescent="0.35">
      <c r="A79" s="23"/>
      <c r="B79" s="8" t="s">
        <v>64</v>
      </c>
      <c r="C79" s="1">
        <v>250</v>
      </c>
      <c r="D79" s="1">
        <v>2.125</v>
      </c>
      <c r="E79" s="1">
        <v>2.625</v>
      </c>
      <c r="F79" s="1">
        <v>17.124999999999996</v>
      </c>
      <c r="G79" s="1">
        <v>101.375</v>
      </c>
      <c r="H79" s="3">
        <v>101</v>
      </c>
      <c r="I79" s="1">
        <v>2011</v>
      </c>
    </row>
    <row r="80" spans="1:9" ht="39" x14ac:dyDescent="0.35">
      <c r="A80" s="23"/>
      <c r="B80" s="8" t="s">
        <v>95</v>
      </c>
      <c r="C80" s="1">
        <v>240</v>
      </c>
      <c r="D80" s="1">
        <v>26.57</v>
      </c>
      <c r="E80" s="1">
        <v>24.67</v>
      </c>
      <c r="F80" s="14">
        <v>17.510000000000002</v>
      </c>
      <c r="G80" s="14">
        <v>397.97</v>
      </c>
      <c r="H80" s="3" t="s">
        <v>84</v>
      </c>
      <c r="I80" s="1">
        <v>2012</v>
      </c>
    </row>
    <row r="81" spans="1:10" x14ac:dyDescent="0.35">
      <c r="A81" s="23"/>
      <c r="B81" s="8" t="s">
        <v>36</v>
      </c>
      <c r="C81" s="1">
        <v>200</v>
      </c>
      <c r="D81" s="14">
        <v>0.2</v>
      </c>
      <c r="E81" s="14">
        <v>0.1</v>
      </c>
      <c r="F81" s="14">
        <v>9.3000000000000007</v>
      </c>
      <c r="G81" s="14">
        <v>38</v>
      </c>
      <c r="H81" s="3">
        <v>457</v>
      </c>
      <c r="I81" s="1">
        <v>2021</v>
      </c>
    </row>
    <row r="82" spans="1:10" x14ac:dyDescent="0.35">
      <c r="A82" s="23"/>
      <c r="B82" s="8" t="s">
        <v>18</v>
      </c>
      <c r="C82" s="1">
        <v>40</v>
      </c>
      <c r="D82" s="14">
        <v>2.2666666666666666</v>
      </c>
      <c r="E82" s="14">
        <v>0.4</v>
      </c>
      <c r="F82" s="14">
        <v>19.733333333333334</v>
      </c>
      <c r="G82" s="14">
        <v>0</v>
      </c>
      <c r="H82" s="3" t="s">
        <v>23</v>
      </c>
      <c r="I82" s="1">
        <v>2011</v>
      </c>
    </row>
    <row r="83" spans="1:10" x14ac:dyDescent="0.35">
      <c r="A83" s="23"/>
      <c r="B83" s="8" t="s">
        <v>24</v>
      </c>
      <c r="C83" s="1">
        <v>60</v>
      </c>
      <c r="D83" s="14">
        <v>4.5999999999999996</v>
      </c>
      <c r="E83" s="14">
        <v>0.4</v>
      </c>
      <c r="F83" s="14">
        <v>30.2</v>
      </c>
      <c r="G83" s="14">
        <v>142</v>
      </c>
      <c r="H83" s="3" t="s">
        <v>23</v>
      </c>
      <c r="I83" s="1">
        <v>2011</v>
      </c>
    </row>
    <row r="84" spans="1:10" x14ac:dyDescent="0.35">
      <c r="A84" s="23"/>
      <c r="B84" s="7"/>
      <c r="C84" s="1"/>
      <c r="D84" s="1"/>
      <c r="E84" s="1"/>
      <c r="F84" s="1"/>
      <c r="G84" s="1"/>
      <c r="H84" s="3"/>
      <c r="I84" s="1"/>
    </row>
    <row r="85" spans="1:10" x14ac:dyDescent="0.35">
      <c r="A85" s="23"/>
      <c r="B85" s="6"/>
      <c r="C85" s="1"/>
      <c r="D85" s="1"/>
      <c r="E85" s="1"/>
      <c r="F85" s="1"/>
      <c r="G85" s="1"/>
      <c r="H85" s="1"/>
      <c r="I85" s="1"/>
    </row>
    <row r="86" spans="1:10" x14ac:dyDescent="0.35">
      <c r="A86" s="5" t="s">
        <v>26</v>
      </c>
      <c r="B86" s="5"/>
      <c r="C86" s="5">
        <f>SUM(C78:C85)</f>
        <v>890</v>
      </c>
      <c r="D86" s="15">
        <f t="shared" ref="D86:G86" si="8">SUM(D78:D85)</f>
        <v>36.561666666666667</v>
      </c>
      <c r="E86" s="15">
        <f t="shared" si="8"/>
        <v>28.295000000000002</v>
      </c>
      <c r="F86" s="15">
        <f t="shared" si="8"/>
        <v>95.568333333333328</v>
      </c>
      <c r="G86" s="15">
        <f t="shared" si="8"/>
        <v>689.34500000000003</v>
      </c>
    </row>
    <row r="87" spans="1:10" x14ac:dyDescent="0.35">
      <c r="A87" s="5" t="s">
        <v>27</v>
      </c>
      <c r="B87" s="5"/>
      <c r="C87" s="5">
        <f>C86+C77</f>
        <v>1450</v>
      </c>
      <c r="D87" s="15">
        <f>D86+D77</f>
        <v>51.365666666666669</v>
      </c>
      <c r="E87" s="15">
        <f>E86+E77</f>
        <v>41.199000000000005</v>
      </c>
      <c r="F87" s="15">
        <f>F86+F77</f>
        <v>224.42433333333332</v>
      </c>
      <c r="G87" s="15">
        <f>G86+G77</f>
        <v>1366.345</v>
      </c>
    </row>
    <row r="92" spans="1:10" x14ac:dyDescent="0.35">
      <c r="J92">
        <v>3</v>
      </c>
    </row>
    <row r="93" spans="1:10" x14ac:dyDescent="0.35">
      <c r="D93" s="4" t="s">
        <v>39</v>
      </c>
    </row>
    <row r="94" spans="1:10" x14ac:dyDescent="0.35">
      <c r="A94" s="23" t="s">
        <v>3</v>
      </c>
      <c r="B94" s="23" t="s">
        <v>4</v>
      </c>
      <c r="C94" s="21" t="s">
        <v>5</v>
      </c>
      <c r="D94" s="24" t="s">
        <v>8</v>
      </c>
      <c r="E94" s="24"/>
      <c r="F94" s="24"/>
      <c r="G94" s="22" t="s">
        <v>77</v>
      </c>
      <c r="H94" s="21" t="s">
        <v>9</v>
      </c>
      <c r="I94" s="22" t="s">
        <v>10</v>
      </c>
    </row>
    <row r="95" spans="1:10" x14ac:dyDescent="0.35">
      <c r="A95" s="23"/>
      <c r="B95" s="23"/>
      <c r="C95" s="21"/>
      <c r="D95" s="21" t="s">
        <v>6</v>
      </c>
      <c r="E95" s="21" t="s">
        <v>7</v>
      </c>
      <c r="F95" s="21" t="s">
        <v>11</v>
      </c>
      <c r="G95" s="22"/>
      <c r="H95" s="21"/>
      <c r="I95" s="22"/>
    </row>
    <row r="96" spans="1:10" x14ac:dyDescent="0.35">
      <c r="A96" s="23"/>
      <c r="B96" s="23"/>
      <c r="C96" s="21"/>
      <c r="D96" s="21"/>
      <c r="E96" s="21"/>
      <c r="F96" s="21"/>
      <c r="G96" s="22"/>
      <c r="H96" s="21"/>
      <c r="I96" s="22"/>
    </row>
    <row r="97" spans="1:9" x14ac:dyDescent="0.35">
      <c r="A97" s="23"/>
      <c r="B97" s="23"/>
      <c r="C97" s="21"/>
      <c r="D97" s="21"/>
      <c r="E97" s="21"/>
      <c r="F97" s="21"/>
      <c r="G97" s="22"/>
      <c r="H97" s="21"/>
      <c r="I97" s="22"/>
    </row>
    <row r="98" spans="1:9" x14ac:dyDescent="0.35">
      <c r="A98" s="5" t="s">
        <v>12</v>
      </c>
      <c r="B98" s="24" t="s">
        <v>40</v>
      </c>
      <c r="C98" s="24"/>
      <c r="D98" s="24"/>
      <c r="E98" s="24"/>
      <c r="F98" s="24"/>
      <c r="G98" s="24"/>
      <c r="H98" s="24"/>
      <c r="I98" s="24"/>
    </row>
    <row r="99" spans="1:9" ht="26.5" x14ac:dyDescent="0.35">
      <c r="A99" s="25" t="s">
        <v>14</v>
      </c>
      <c r="B99" s="7" t="s">
        <v>87</v>
      </c>
      <c r="C99" s="3">
        <v>100</v>
      </c>
      <c r="D99" s="14">
        <v>1.7999999999999998</v>
      </c>
      <c r="E99" s="14">
        <v>13.325000000000001</v>
      </c>
      <c r="F99" s="14">
        <v>74.674999999999997</v>
      </c>
      <c r="G99" s="14">
        <v>95.5</v>
      </c>
      <c r="H99" s="1" t="s">
        <v>23</v>
      </c>
      <c r="I99" s="1">
        <v>2011</v>
      </c>
    </row>
    <row r="100" spans="1:9" x14ac:dyDescent="0.35">
      <c r="A100" s="26"/>
      <c r="B100" s="7" t="s">
        <v>55</v>
      </c>
      <c r="C100" s="3" t="s">
        <v>78</v>
      </c>
      <c r="D100" s="14">
        <v>10.588235294117647</v>
      </c>
      <c r="E100" s="14">
        <v>10</v>
      </c>
      <c r="F100" s="14">
        <v>42.352941176470587</v>
      </c>
      <c r="G100" s="14">
        <v>302.70588235294122</v>
      </c>
      <c r="H100" s="1">
        <v>204</v>
      </c>
      <c r="I100" s="1">
        <v>2017</v>
      </c>
    </row>
    <row r="101" spans="1:9" x14ac:dyDescent="0.35">
      <c r="A101" s="26"/>
      <c r="B101" s="7" t="s">
        <v>36</v>
      </c>
      <c r="C101" s="3">
        <v>200</v>
      </c>
      <c r="D101" s="14">
        <v>0.2</v>
      </c>
      <c r="E101" s="14">
        <v>0.1</v>
      </c>
      <c r="F101" s="14">
        <v>9.3000000000000007</v>
      </c>
      <c r="G101" s="14">
        <v>38</v>
      </c>
      <c r="H101" s="1">
        <v>457</v>
      </c>
      <c r="I101" s="1">
        <v>2021</v>
      </c>
    </row>
    <row r="102" spans="1:9" x14ac:dyDescent="0.35">
      <c r="A102" s="26"/>
      <c r="B102" s="7" t="s">
        <v>20</v>
      </c>
      <c r="C102" s="3">
        <v>100</v>
      </c>
      <c r="D102" s="14">
        <v>0.4</v>
      </c>
      <c r="E102" s="14">
        <v>0.4</v>
      </c>
      <c r="F102" s="14">
        <v>9.8000000000000007</v>
      </c>
      <c r="G102" s="14">
        <v>47</v>
      </c>
      <c r="H102" s="1">
        <v>338</v>
      </c>
      <c r="I102" s="1">
        <v>2017</v>
      </c>
    </row>
    <row r="103" spans="1:9" x14ac:dyDescent="0.35">
      <c r="A103" s="26"/>
      <c r="B103" s="7" t="s">
        <v>18</v>
      </c>
      <c r="C103" s="3">
        <v>30</v>
      </c>
      <c r="D103" s="14">
        <v>2</v>
      </c>
      <c r="E103" s="14">
        <v>0.38</v>
      </c>
      <c r="F103" s="14">
        <v>10</v>
      </c>
      <c r="G103" s="14">
        <v>51.5</v>
      </c>
      <c r="H103" s="1">
        <v>574</v>
      </c>
      <c r="I103" s="1">
        <v>2017</v>
      </c>
    </row>
    <row r="104" spans="1:9" x14ac:dyDescent="0.35">
      <c r="A104" s="26"/>
      <c r="B104" s="7" t="s">
        <v>19</v>
      </c>
      <c r="C104" s="1">
        <v>50</v>
      </c>
      <c r="D104" s="14">
        <v>3.42</v>
      </c>
      <c r="E104" s="14">
        <v>0.36</v>
      </c>
      <c r="F104" s="14">
        <v>22.14</v>
      </c>
      <c r="G104" s="14">
        <v>95.3</v>
      </c>
      <c r="H104" s="1">
        <v>573</v>
      </c>
      <c r="I104" s="1">
        <v>2017</v>
      </c>
    </row>
    <row r="105" spans="1:9" x14ac:dyDescent="0.35">
      <c r="A105" s="26"/>
      <c r="B105" s="7"/>
      <c r="C105" s="1"/>
      <c r="D105" s="1"/>
      <c r="E105" s="1"/>
      <c r="F105" s="1"/>
      <c r="G105" s="1"/>
      <c r="H105" s="1"/>
      <c r="I105" s="1"/>
    </row>
    <row r="106" spans="1:9" x14ac:dyDescent="0.35">
      <c r="A106" s="26"/>
      <c r="B106" s="7"/>
      <c r="C106" s="7"/>
      <c r="D106" s="7"/>
      <c r="E106" s="7"/>
      <c r="F106" s="7"/>
      <c r="G106" s="7"/>
      <c r="H106" s="7"/>
      <c r="I106" s="1"/>
    </row>
    <row r="107" spans="1:9" x14ac:dyDescent="0.35">
      <c r="A107" s="27"/>
      <c r="B107" s="7"/>
      <c r="C107" s="1"/>
      <c r="D107" s="1"/>
      <c r="E107" s="1"/>
      <c r="F107" s="1"/>
      <c r="G107" s="1"/>
      <c r="H107" s="1"/>
      <c r="I107" s="1"/>
    </row>
    <row r="108" spans="1:9" x14ac:dyDescent="0.35">
      <c r="A108" s="5" t="s">
        <v>15</v>
      </c>
      <c r="B108" s="9"/>
      <c r="C108" s="5">
        <v>530</v>
      </c>
      <c r="D108" s="15">
        <f t="shared" ref="D108" si="9">SUM(D99:D107)</f>
        <v>18.408235294117645</v>
      </c>
      <c r="E108" s="5">
        <f t="shared" ref="E108" si="10">SUM(E99:E107)</f>
        <v>24.565000000000001</v>
      </c>
      <c r="F108" s="15">
        <f t="shared" ref="F108" si="11">SUM(F99:F107)</f>
        <v>168.26794117647057</v>
      </c>
      <c r="G108" s="15">
        <f t="shared" ref="G108" si="12">SUM(G99:G107)</f>
        <v>630.00588235294117</v>
      </c>
    </row>
    <row r="109" spans="1:9" x14ac:dyDescent="0.35">
      <c r="A109" s="23" t="s">
        <v>25</v>
      </c>
      <c r="B109" s="8" t="s">
        <v>30</v>
      </c>
      <c r="C109" s="1">
        <v>100</v>
      </c>
      <c r="D109" s="14">
        <v>0.8</v>
      </c>
      <c r="E109" s="14">
        <v>0.17</v>
      </c>
      <c r="F109" s="14">
        <v>2.5</v>
      </c>
      <c r="G109" s="14">
        <v>14</v>
      </c>
      <c r="H109" s="3" t="s">
        <v>31</v>
      </c>
      <c r="I109" s="1">
        <v>2011</v>
      </c>
    </row>
    <row r="110" spans="1:9" ht="26" x14ac:dyDescent="0.35">
      <c r="A110" s="23"/>
      <c r="B110" s="8" t="s">
        <v>41</v>
      </c>
      <c r="C110" s="1">
        <v>250</v>
      </c>
      <c r="D110" s="14">
        <v>5.75</v>
      </c>
      <c r="E110" s="14">
        <v>5.5</v>
      </c>
      <c r="F110" s="14">
        <v>19</v>
      </c>
      <c r="G110" s="14">
        <v>147.25</v>
      </c>
      <c r="H110" s="3">
        <v>102</v>
      </c>
      <c r="I110" s="1">
        <v>2011</v>
      </c>
    </row>
    <row r="111" spans="1:9" ht="26" x14ac:dyDescent="0.35">
      <c r="A111" s="23"/>
      <c r="B111" s="8" t="s">
        <v>96</v>
      </c>
      <c r="C111" s="1">
        <v>90</v>
      </c>
      <c r="D111" s="14">
        <v>12.68</v>
      </c>
      <c r="E111" s="14">
        <v>16.71</v>
      </c>
      <c r="F111" s="14">
        <v>2.61</v>
      </c>
      <c r="G111" s="14">
        <v>211.17</v>
      </c>
      <c r="H111" s="3" t="s">
        <v>79</v>
      </c>
      <c r="I111" s="1">
        <v>2011</v>
      </c>
    </row>
    <row r="112" spans="1:9" x14ac:dyDescent="0.35">
      <c r="A112" s="23"/>
      <c r="B112" s="8" t="s">
        <v>33</v>
      </c>
      <c r="C112" s="1">
        <v>180</v>
      </c>
      <c r="D112" s="14">
        <v>5.5</v>
      </c>
      <c r="E112" s="14">
        <v>6</v>
      </c>
      <c r="F112" s="14">
        <v>24.600000000000005</v>
      </c>
      <c r="G112" s="14">
        <v>174.6</v>
      </c>
      <c r="H112" s="3">
        <v>303</v>
      </c>
      <c r="I112" s="1">
        <v>2017</v>
      </c>
    </row>
    <row r="113" spans="1:10" ht="26" x14ac:dyDescent="0.35">
      <c r="A113" s="23"/>
      <c r="B113" s="8" t="s">
        <v>22</v>
      </c>
      <c r="C113" s="1">
        <v>200</v>
      </c>
      <c r="D113" s="14">
        <v>1</v>
      </c>
      <c r="E113" s="14">
        <v>0.2</v>
      </c>
      <c r="F113" s="14">
        <v>20.2</v>
      </c>
      <c r="G113" s="14">
        <v>92</v>
      </c>
      <c r="H113" s="3">
        <v>389</v>
      </c>
      <c r="I113" s="1">
        <v>2011</v>
      </c>
    </row>
    <row r="114" spans="1:10" x14ac:dyDescent="0.35">
      <c r="A114" s="23"/>
      <c r="B114" s="8" t="s">
        <v>18</v>
      </c>
      <c r="C114" s="1">
        <v>40</v>
      </c>
      <c r="D114" s="14">
        <v>2.2000000000000002</v>
      </c>
      <c r="E114" s="14">
        <v>0.4</v>
      </c>
      <c r="F114" s="14">
        <v>19.8</v>
      </c>
      <c r="G114" s="14">
        <v>92.8</v>
      </c>
      <c r="H114" s="3" t="s">
        <v>23</v>
      </c>
      <c r="I114" s="1">
        <v>2011</v>
      </c>
    </row>
    <row r="115" spans="1:10" x14ac:dyDescent="0.35">
      <c r="A115" s="23"/>
      <c r="B115" s="8" t="s">
        <v>24</v>
      </c>
      <c r="C115" s="1">
        <v>70</v>
      </c>
      <c r="D115" s="14">
        <v>5.3</v>
      </c>
      <c r="E115" s="14">
        <v>0.4</v>
      </c>
      <c r="F115" s="14">
        <v>35.1</v>
      </c>
      <c r="G115" s="14">
        <v>165.8</v>
      </c>
      <c r="H115" s="3" t="s">
        <v>23</v>
      </c>
      <c r="I115" s="1">
        <v>2011</v>
      </c>
    </row>
    <row r="116" spans="1:10" x14ac:dyDescent="0.35">
      <c r="A116" s="23"/>
      <c r="B116" s="6"/>
      <c r="C116" s="1"/>
      <c r="D116" s="14"/>
      <c r="E116" s="14"/>
      <c r="F116" s="14"/>
      <c r="G116" s="14"/>
      <c r="H116" s="1"/>
      <c r="I116" s="1"/>
    </row>
    <row r="117" spans="1:10" x14ac:dyDescent="0.35">
      <c r="A117" s="5" t="s">
        <v>26</v>
      </c>
      <c r="B117" s="5"/>
      <c r="C117" s="5">
        <f>SUM(C109:C116)</f>
        <v>930</v>
      </c>
      <c r="D117" s="15">
        <f>SUM(D109:D116)</f>
        <v>33.229999999999997</v>
      </c>
      <c r="E117" s="15">
        <f>SUM(E109:E116)</f>
        <v>29.38</v>
      </c>
      <c r="F117" s="15">
        <f>SUM(F109:F116)</f>
        <v>123.81</v>
      </c>
      <c r="G117" s="15">
        <f>SUM(G109:G116)</f>
        <v>897.61999999999989</v>
      </c>
    </row>
    <row r="118" spans="1:10" x14ac:dyDescent="0.35">
      <c r="A118" s="5" t="s">
        <v>27</v>
      </c>
      <c r="B118" s="5"/>
      <c r="C118" s="5">
        <f>C117+C108</f>
        <v>1460</v>
      </c>
      <c r="D118" s="15">
        <f>D117+D108</f>
        <v>51.638235294117642</v>
      </c>
      <c r="E118" s="15">
        <f>E117+E108</f>
        <v>53.945</v>
      </c>
      <c r="F118" s="15">
        <f>F117+F108</f>
        <v>292.07794117647057</v>
      </c>
      <c r="G118" s="15">
        <f>G117+G108</f>
        <v>1527.6258823529411</v>
      </c>
    </row>
    <row r="122" spans="1:10" x14ac:dyDescent="0.35">
      <c r="J122">
        <v>4</v>
      </c>
    </row>
    <row r="123" spans="1:10" x14ac:dyDescent="0.35">
      <c r="D123" s="4" t="s">
        <v>44</v>
      </c>
    </row>
    <row r="124" spans="1:10" x14ac:dyDescent="0.35">
      <c r="A124" s="23" t="s">
        <v>3</v>
      </c>
      <c r="B124" s="23" t="s">
        <v>4</v>
      </c>
      <c r="C124" s="21" t="s">
        <v>5</v>
      </c>
      <c r="D124" s="24" t="s">
        <v>8</v>
      </c>
      <c r="E124" s="24"/>
      <c r="F124" s="24"/>
      <c r="G124" s="22" t="s">
        <v>77</v>
      </c>
      <c r="H124" s="21" t="s">
        <v>9</v>
      </c>
      <c r="I124" s="22" t="s">
        <v>10</v>
      </c>
    </row>
    <row r="125" spans="1:10" x14ac:dyDescent="0.35">
      <c r="A125" s="23"/>
      <c r="B125" s="23"/>
      <c r="C125" s="21"/>
      <c r="D125" s="21" t="s">
        <v>6</v>
      </c>
      <c r="E125" s="21" t="s">
        <v>7</v>
      </c>
      <c r="F125" s="21" t="s">
        <v>11</v>
      </c>
      <c r="G125" s="22"/>
      <c r="H125" s="21"/>
      <c r="I125" s="22"/>
    </row>
    <row r="126" spans="1:10" x14ac:dyDescent="0.35">
      <c r="A126" s="23"/>
      <c r="B126" s="23"/>
      <c r="C126" s="21"/>
      <c r="D126" s="21"/>
      <c r="E126" s="21"/>
      <c r="F126" s="21"/>
      <c r="G126" s="22"/>
      <c r="H126" s="21"/>
      <c r="I126" s="22"/>
    </row>
    <row r="127" spans="1:10" x14ac:dyDescent="0.35">
      <c r="A127" s="23"/>
      <c r="B127" s="23"/>
      <c r="C127" s="21"/>
      <c r="D127" s="21"/>
      <c r="E127" s="21"/>
      <c r="F127" s="21"/>
      <c r="G127" s="22"/>
      <c r="H127" s="21"/>
      <c r="I127" s="22"/>
    </row>
    <row r="128" spans="1:10" x14ac:dyDescent="0.35">
      <c r="A128" s="5" t="s">
        <v>12</v>
      </c>
      <c r="B128" s="24" t="s">
        <v>45</v>
      </c>
      <c r="C128" s="24"/>
      <c r="D128" s="24"/>
      <c r="E128" s="24"/>
      <c r="F128" s="24"/>
      <c r="G128" s="24"/>
      <c r="H128" s="24"/>
      <c r="I128" s="24"/>
    </row>
    <row r="129" spans="1:10" x14ac:dyDescent="0.35">
      <c r="A129" s="25" t="s">
        <v>14</v>
      </c>
      <c r="B129" s="7" t="s">
        <v>81</v>
      </c>
      <c r="C129" s="1">
        <v>150</v>
      </c>
      <c r="D129" s="14">
        <v>7.8</v>
      </c>
      <c r="E129" s="14">
        <v>3.75</v>
      </c>
      <c r="F129" s="14">
        <v>55.05</v>
      </c>
      <c r="G129" s="14">
        <v>293.75</v>
      </c>
      <c r="H129" s="1">
        <v>673</v>
      </c>
      <c r="I129" s="1">
        <v>2011</v>
      </c>
    </row>
    <row r="130" spans="1:10" x14ac:dyDescent="0.35">
      <c r="A130" s="26"/>
      <c r="B130" s="7" t="s">
        <v>82</v>
      </c>
      <c r="C130" s="1">
        <v>30</v>
      </c>
      <c r="D130" s="14">
        <v>2.25</v>
      </c>
      <c r="E130" s="14">
        <v>2.46</v>
      </c>
      <c r="F130" s="14">
        <v>16.5</v>
      </c>
      <c r="G130" s="14">
        <v>97.5</v>
      </c>
      <c r="H130" s="3" t="s">
        <v>23</v>
      </c>
      <c r="I130" s="1">
        <v>2011</v>
      </c>
    </row>
    <row r="131" spans="1:10" x14ac:dyDescent="0.35">
      <c r="A131" s="26"/>
      <c r="B131" s="7" t="s">
        <v>17</v>
      </c>
      <c r="C131" s="1">
        <v>200</v>
      </c>
      <c r="D131" s="14">
        <v>3.3</v>
      </c>
      <c r="E131" s="14">
        <v>2.9</v>
      </c>
      <c r="F131" s="14">
        <v>13.8</v>
      </c>
      <c r="G131" s="14">
        <v>104</v>
      </c>
      <c r="H131" s="1">
        <v>462</v>
      </c>
      <c r="I131" s="1">
        <v>2021</v>
      </c>
    </row>
    <row r="132" spans="1:10" x14ac:dyDescent="0.35">
      <c r="A132" s="26"/>
      <c r="B132" s="7" t="s">
        <v>24</v>
      </c>
      <c r="C132" s="1">
        <v>45</v>
      </c>
      <c r="D132" s="14">
        <v>3.42</v>
      </c>
      <c r="E132" s="14">
        <v>0.36</v>
      </c>
      <c r="F132" s="14">
        <v>22.14</v>
      </c>
      <c r="G132" s="14">
        <v>95.3</v>
      </c>
      <c r="H132" s="1">
        <v>573</v>
      </c>
      <c r="I132" s="1">
        <v>2021</v>
      </c>
    </row>
    <row r="133" spans="1:10" x14ac:dyDescent="0.35">
      <c r="A133" s="26"/>
      <c r="B133" s="7" t="s">
        <v>24</v>
      </c>
      <c r="C133" s="1">
        <v>50</v>
      </c>
      <c r="D133" s="14">
        <v>3.8</v>
      </c>
      <c r="E133" s="14">
        <v>0.4</v>
      </c>
      <c r="F133" s="14">
        <v>24.6</v>
      </c>
      <c r="G133" s="14">
        <v>105.89</v>
      </c>
      <c r="H133" s="1">
        <v>573</v>
      </c>
      <c r="I133" s="1">
        <v>2021</v>
      </c>
    </row>
    <row r="134" spans="1:10" x14ac:dyDescent="0.35">
      <c r="A134" s="26"/>
      <c r="B134" s="7" t="s">
        <v>18</v>
      </c>
      <c r="C134" s="1">
        <v>30</v>
      </c>
      <c r="D134" s="14">
        <v>2.4</v>
      </c>
      <c r="E134" s="14">
        <v>0.46</v>
      </c>
      <c r="F134" s="14">
        <v>12</v>
      </c>
      <c r="G134" s="14">
        <v>61.8</v>
      </c>
      <c r="H134" s="1">
        <v>574</v>
      </c>
      <c r="I134" s="1">
        <v>2021</v>
      </c>
    </row>
    <row r="135" spans="1:10" x14ac:dyDescent="0.35">
      <c r="A135" s="27"/>
      <c r="B135" s="7" t="s">
        <v>20</v>
      </c>
      <c r="C135" s="1">
        <v>100</v>
      </c>
      <c r="D135" s="1">
        <v>0.4</v>
      </c>
      <c r="E135" s="1">
        <v>0.4</v>
      </c>
      <c r="F135" s="1">
        <v>9.8000000000000007</v>
      </c>
      <c r="G135" s="1">
        <v>47</v>
      </c>
      <c r="H135" s="1">
        <v>338</v>
      </c>
      <c r="I135" s="1">
        <v>2017</v>
      </c>
    </row>
    <row r="136" spans="1:10" x14ac:dyDescent="0.35">
      <c r="A136" s="5" t="s">
        <v>15</v>
      </c>
      <c r="B136" s="9"/>
      <c r="C136" s="5">
        <f>SUM(C129:C135)</f>
        <v>605</v>
      </c>
      <c r="D136" s="5">
        <f t="shared" ref="D136:G136" si="13">SUM(D129:D135)</f>
        <v>23.37</v>
      </c>
      <c r="E136" s="5">
        <f t="shared" si="13"/>
        <v>10.73</v>
      </c>
      <c r="F136" s="5">
        <f t="shared" si="13"/>
        <v>153.89000000000001</v>
      </c>
      <c r="G136" s="5">
        <f t="shared" si="13"/>
        <v>805.2399999999999</v>
      </c>
    </row>
    <row r="137" spans="1:10" x14ac:dyDescent="0.35">
      <c r="A137" s="23"/>
      <c r="B137" s="8" t="s">
        <v>30</v>
      </c>
      <c r="C137" s="1">
        <v>100</v>
      </c>
      <c r="D137" s="14">
        <v>0.8</v>
      </c>
      <c r="E137" s="14">
        <v>0.17</v>
      </c>
      <c r="F137" s="14">
        <v>2.5</v>
      </c>
      <c r="G137" s="14">
        <v>14</v>
      </c>
      <c r="H137" s="3" t="s">
        <v>31</v>
      </c>
      <c r="I137" s="1">
        <v>2011</v>
      </c>
    </row>
    <row r="138" spans="1:10" x14ac:dyDescent="0.35">
      <c r="A138" s="23"/>
      <c r="B138" s="8" t="s">
        <v>46</v>
      </c>
      <c r="C138" s="1">
        <v>250</v>
      </c>
      <c r="D138" s="14">
        <v>1.7499999999999996</v>
      </c>
      <c r="E138" s="14">
        <v>5</v>
      </c>
      <c r="F138" s="14">
        <v>12.375</v>
      </c>
      <c r="G138" s="14">
        <v>102</v>
      </c>
      <c r="H138" s="3">
        <v>82</v>
      </c>
      <c r="I138" s="1">
        <v>2011</v>
      </c>
    </row>
    <row r="139" spans="1:10" ht="26" x14ac:dyDescent="0.35">
      <c r="A139" s="23"/>
      <c r="B139" s="8" t="s">
        <v>97</v>
      </c>
      <c r="C139" s="1">
        <v>90</v>
      </c>
      <c r="D139" s="14">
        <v>12.68</v>
      </c>
      <c r="E139" s="14">
        <v>16.71</v>
      </c>
      <c r="F139" s="14">
        <v>2.61</v>
      </c>
      <c r="G139" s="14">
        <v>211.17</v>
      </c>
      <c r="H139" s="3" t="s">
        <v>79</v>
      </c>
      <c r="I139" s="1">
        <v>2011</v>
      </c>
    </row>
    <row r="140" spans="1:10" x14ac:dyDescent="0.35">
      <c r="A140" s="23"/>
      <c r="B140" s="8" t="s">
        <v>54</v>
      </c>
      <c r="C140" s="1">
        <v>180</v>
      </c>
      <c r="D140" s="14">
        <v>4.8000000000000007</v>
      </c>
      <c r="E140" s="14">
        <v>4.92</v>
      </c>
      <c r="F140" s="14">
        <v>29.16</v>
      </c>
      <c r="G140" s="14">
        <v>180.23999999999998</v>
      </c>
      <c r="H140" s="3">
        <v>303</v>
      </c>
      <c r="I140" s="1">
        <v>2011</v>
      </c>
    </row>
    <row r="141" spans="1:10" x14ac:dyDescent="0.35">
      <c r="A141" s="23"/>
      <c r="B141" s="8" t="s">
        <v>75</v>
      </c>
      <c r="C141" s="1">
        <v>200</v>
      </c>
      <c r="D141" s="14">
        <v>1.51</v>
      </c>
      <c r="E141" s="14">
        <v>1.25</v>
      </c>
      <c r="F141" s="14">
        <v>14.79</v>
      </c>
      <c r="G141" s="14">
        <v>75.349999999999994</v>
      </c>
      <c r="H141" s="3">
        <v>387</v>
      </c>
      <c r="I141" s="1">
        <v>2011</v>
      </c>
    </row>
    <row r="142" spans="1:10" x14ac:dyDescent="0.35">
      <c r="A142" s="23"/>
      <c r="B142" s="8" t="s">
        <v>18</v>
      </c>
      <c r="C142" s="1">
        <v>40</v>
      </c>
      <c r="D142" s="14">
        <v>2.2666666666666666</v>
      </c>
      <c r="E142" s="14">
        <v>0.4</v>
      </c>
      <c r="F142" s="14">
        <v>19.733333333333334</v>
      </c>
      <c r="G142" s="14">
        <v>92.8</v>
      </c>
      <c r="H142" s="3" t="s">
        <v>23</v>
      </c>
      <c r="I142" s="1">
        <v>2011</v>
      </c>
    </row>
    <row r="143" spans="1:10" x14ac:dyDescent="0.35">
      <c r="A143" s="23"/>
      <c r="B143" s="8" t="s">
        <v>24</v>
      </c>
      <c r="C143" s="1">
        <v>60</v>
      </c>
      <c r="D143" s="14">
        <v>4.5999999999999996</v>
      </c>
      <c r="E143" s="14">
        <v>0.4</v>
      </c>
      <c r="F143" s="14">
        <v>30.2</v>
      </c>
      <c r="G143" s="14">
        <v>142</v>
      </c>
      <c r="H143" s="3" t="s">
        <v>23</v>
      </c>
      <c r="I143" s="1">
        <v>2011</v>
      </c>
    </row>
    <row r="144" spans="1:10" x14ac:dyDescent="0.35">
      <c r="A144" s="23"/>
      <c r="B144" s="7"/>
      <c r="C144" s="7"/>
      <c r="D144" s="7"/>
      <c r="E144" s="7"/>
      <c r="F144" s="7"/>
      <c r="G144" s="7"/>
      <c r="H144" s="7"/>
      <c r="I144" s="7"/>
      <c r="J144" s="20"/>
    </row>
    <row r="145" spans="1:10" x14ac:dyDescent="0.35">
      <c r="A145" s="5" t="s">
        <v>26</v>
      </c>
      <c r="B145" s="5"/>
      <c r="C145" s="5">
        <f>SUM(C137:C144)</f>
        <v>920</v>
      </c>
      <c r="D145" s="15">
        <f>SUM(D137:D144)</f>
        <v>28.406666666666666</v>
      </c>
      <c r="E145" s="15">
        <f>SUM(E137:E144)</f>
        <v>28.85</v>
      </c>
      <c r="F145" s="15">
        <f>SUM(F137:F144)</f>
        <v>111.36833333333333</v>
      </c>
      <c r="G145" s="15">
        <f>SUM(G137:G144)</f>
        <v>817.56</v>
      </c>
    </row>
    <row r="146" spans="1:10" x14ac:dyDescent="0.35">
      <c r="A146" s="5" t="s">
        <v>27</v>
      </c>
      <c r="B146" s="5"/>
      <c r="C146" s="5">
        <f>C145+C136</f>
        <v>1525</v>
      </c>
      <c r="D146" s="15">
        <f>D145+D136</f>
        <v>51.776666666666671</v>
      </c>
      <c r="E146" s="15">
        <f>E145+E136</f>
        <v>39.58</v>
      </c>
      <c r="F146" s="15">
        <f>F145+F136</f>
        <v>265.25833333333333</v>
      </c>
      <c r="G146" s="15">
        <f>G145+G136</f>
        <v>1622.7999999999997</v>
      </c>
    </row>
    <row r="147" spans="1:10" x14ac:dyDescent="0.35">
      <c r="A147" s="30"/>
      <c r="B147" s="30"/>
      <c r="C147" s="30"/>
      <c r="D147" s="31"/>
      <c r="E147" s="31"/>
      <c r="F147" s="31"/>
      <c r="G147" s="31"/>
    </row>
    <row r="148" spans="1:10" x14ac:dyDescent="0.35">
      <c r="A148" s="30"/>
      <c r="B148" s="30"/>
      <c r="C148" s="30"/>
      <c r="D148" s="31"/>
      <c r="E148" s="31"/>
      <c r="F148" s="31"/>
      <c r="G148" s="31"/>
    </row>
    <row r="149" spans="1:10" x14ac:dyDescent="0.35">
      <c r="A149" s="30"/>
      <c r="B149" s="30"/>
      <c r="C149" s="30"/>
      <c r="D149" s="31"/>
      <c r="E149" s="31"/>
      <c r="F149" s="31"/>
      <c r="G149" s="31"/>
    </row>
    <row r="150" spans="1:10" x14ac:dyDescent="0.35">
      <c r="A150" s="30"/>
      <c r="B150" s="30"/>
      <c r="C150" s="30"/>
      <c r="D150" s="31"/>
      <c r="E150" s="31"/>
      <c r="F150" s="31"/>
      <c r="G150" s="31"/>
    </row>
    <row r="151" spans="1:10" x14ac:dyDescent="0.35">
      <c r="A151" s="30"/>
      <c r="B151" s="30"/>
      <c r="C151" s="30"/>
      <c r="D151" s="31"/>
      <c r="E151" s="31"/>
      <c r="F151" s="31"/>
      <c r="G151" s="31"/>
    </row>
    <row r="152" spans="1:10" x14ac:dyDescent="0.35">
      <c r="A152" s="30"/>
      <c r="B152" s="30"/>
      <c r="C152" s="30"/>
      <c r="D152" s="31"/>
      <c r="E152" s="31"/>
      <c r="F152" s="31"/>
      <c r="G152" s="31"/>
    </row>
    <row r="153" spans="1:10" x14ac:dyDescent="0.35">
      <c r="A153" s="30"/>
      <c r="B153" s="30"/>
      <c r="C153" s="30"/>
      <c r="D153" s="31"/>
      <c r="E153" s="31"/>
      <c r="F153" s="31"/>
      <c r="G153" s="31"/>
    </row>
    <row r="154" spans="1:10" x14ac:dyDescent="0.35">
      <c r="J154">
        <v>5</v>
      </c>
    </row>
    <row r="155" spans="1:10" x14ac:dyDescent="0.35">
      <c r="D155" s="4" t="s">
        <v>47</v>
      </c>
    </row>
    <row r="156" spans="1:10" x14ac:dyDescent="0.35">
      <c r="A156" s="23" t="s">
        <v>3</v>
      </c>
      <c r="B156" s="23" t="s">
        <v>4</v>
      </c>
      <c r="C156" s="21" t="s">
        <v>5</v>
      </c>
      <c r="D156" s="24" t="s">
        <v>8</v>
      </c>
      <c r="E156" s="24"/>
      <c r="F156" s="24"/>
      <c r="G156" s="22" t="s">
        <v>77</v>
      </c>
      <c r="H156" s="21" t="s">
        <v>9</v>
      </c>
      <c r="I156" s="22" t="s">
        <v>10</v>
      </c>
    </row>
    <row r="157" spans="1:10" x14ac:dyDescent="0.35">
      <c r="A157" s="23"/>
      <c r="B157" s="23"/>
      <c r="C157" s="21"/>
      <c r="D157" s="21" t="s">
        <v>6</v>
      </c>
      <c r="E157" s="21" t="s">
        <v>7</v>
      </c>
      <c r="F157" s="21" t="s">
        <v>11</v>
      </c>
      <c r="G157" s="22"/>
      <c r="H157" s="21"/>
      <c r="I157" s="22"/>
    </row>
    <row r="158" spans="1:10" x14ac:dyDescent="0.35">
      <c r="A158" s="23"/>
      <c r="B158" s="23"/>
      <c r="C158" s="21"/>
      <c r="D158" s="21"/>
      <c r="E158" s="21"/>
      <c r="F158" s="21"/>
      <c r="G158" s="22"/>
      <c r="H158" s="21"/>
      <c r="I158" s="22"/>
    </row>
    <row r="159" spans="1:10" x14ac:dyDescent="0.35">
      <c r="A159" s="23"/>
      <c r="B159" s="23"/>
      <c r="C159" s="21"/>
      <c r="D159" s="21"/>
      <c r="E159" s="21"/>
      <c r="F159" s="21"/>
      <c r="G159" s="22"/>
      <c r="H159" s="21"/>
      <c r="I159" s="22"/>
    </row>
    <row r="160" spans="1:10" x14ac:dyDescent="0.35">
      <c r="A160" s="5" t="s">
        <v>49</v>
      </c>
      <c r="B160" s="24" t="s">
        <v>48</v>
      </c>
      <c r="C160" s="24"/>
      <c r="D160" s="24"/>
      <c r="E160" s="24"/>
      <c r="F160" s="24"/>
      <c r="G160" s="24"/>
      <c r="H160" s="24"/>
      <c r="I160" s="24"/>
    </row>
    <row r="161" spans="1:11" ht="26.5" x14ac:dyDescent="0.35">
      <c r="A161" s="25" t="s">
        <v>14</v>
      </c>
      <c r="B161" s="7" t="s">
        <v>16</v>
      </c>
      <c r="C161" s="1">
        <v>250</v>
      </c>
      <c r="D161" s="14">
        <v>7.2499999999999991</v>
      </c>
      <c r="E161" s="14">
        <v>12.952380952380953</v>
      </c>
      <c r="F161" s="14">
        <v>57.130952380952387</v>
      </c>
      <c r="G161" s="14">
        <v>375</v>
      </c>
      <c r="H161" s="1">
        <v>177</v>
      </c>
      <c r="I161" s="1">
        <v>2017</v>
      </c>
    </row>
    <row r="162" spans="1:11" ht="26.5" x14ac:dyDescent="0.35">
      <c r="A162" s="26"/>
      <c r="B162" s="7" t="s">
        <v>50</v>
      </c>
      <c r="C162" s="1">
        <v>55</v>
      </c>
      <c r="D162" s="14">
        <v>2.4</v>
      </c>
      <c r="E162" s="14">
        <v>4.5</v>
      </c>
      <c r="F162" s="14">
        <v>28.5</v>
      </c>
      <c r="G162" s="14">
        <v>161.69999999999999</v>
      </c>
      <c r="H162" s="1">
        <v>2</v>
      </c>
      <c r="I162" s="1">
        <v>2021</v>
      </c>
    </row>
    <row r="163" spans="1:11" x14ac:dyDescent="0.35">
      <c r="A163" s="26"/>
      <c r="B163" s="7" t="s">
        <v>36</v>
      </c>
      <c r="C163" s="1">
        <v>200</v>
      </c>
      <c r="D163" s="14">
        <v>0.2</v>
      </c>
      <c r="E163" s="14">
        <v>0.1</v>
      </c>
      <c r="F163" s="14">
        <v>9.3000000000000007</v>
      </c>
      <c r="G163" s="14">
        <v>38</v>
      </c>
      <c r="H163" s="1">
        <v>457</v>
      </c>
      <c r="I163" s="1">
        <v>2021</v>
      </c>
    </row>
    <row r="164" spans="1:11" x14ac:dyDescent="0.35">
      <c r="A164" s="26"/>
      <c r="B164" s="7" t="s">
        <v>24</v>
      </c>
      <c r="C164" s="1">
        <v>50</v>
      </c>
      <c r="D164" s="14">
        <v>3.8</v>
      </c>
      <c r="E164" s="14">
        <v>0.4</v>
      </c>
      <c r="F164" s="14">
        <v>24.6</v>
      </c>
      <c r="G164" s="14">
        <v>105.89</v>
      </c>
      <c r="H164" s="1">
        <v>573</v>
      </c>
      <c r="I164" s="1">
        <v>2021</v>
      </c>
    </row>
    <row r="165" spans="1:11" x14ac:dyDescent="0.35">
      <c r="A165" s="26"/>
      <c r="B165" s="7" t="s">
        <v>18</v>
      </c>
      <c r="C165" s="1">
        <v>30</v>
      </c>
      <c r="D165" s="14">
        <v>2.4</v>
      </c>
      <c r="E165" s="14">
        <v>0.46</v>
      </c>
      <c r="F165" s="14">
        <v>12</v>
      </c>
      <c r="G165" s="14">
        <v>61.8</v>
      </c>
      <c r="H165" s="1">
        <v>574</v>
      </c>
      <c r="I165" s="1">
        <v>2021</v>
      </c>
    </row>
    <row r="166" spans="1:11" x14ac:dyDescent="0.35">
      <c r="A166" s="26"/>
      <c r="B166" s="7" t="s">
        <v>20</v>
      </c>
      <c r="C166" s="1">
        <v>100</v>
      </c>
      <c r="D166" s="14">
        <v>0.4</v>
      </c>
      <c r="E166" s="14">
        <v>0.4</v>
      </c>
      <c r="F166" s="14">
        <v>9.8000000000000007</v>
      </c>
      <c r="G166" s="14">
        <v>47</v>
      </c>
      <c r="H166" s="1">
        <v>338</v>
      </c>
      <c r="I166" s="1">
        <v>2017</v>
      </c>
    </row>
    <row r="167" spans="1:11" x14ac:dyDescent="0.35">
      <c r="A167" s="26"/>
      <c r="B167" s="7"/>
      <c r="C167" s="1"/>
      <c r="D167" s="1"/>
      <c r="E167" s="1"/>
      <c r="F167" s="1"/>
      <c r="G167" s="1"/>
      <c r="H167" s="1"/>
      <c r="I167" s="1"/>
      <c r="K167" s="4"/>
    </row>
    <row r="168" spans="1:11" x14ac:dyDescent="0.35">
      <c r="A168" s="26"/>
      <c r="B168" s="7"/>
      <c r="C168" s="7"/>
      <c r="D168" s="7"/>
      <c r="E168" s="7"/>
      <c r="F168" s="7"/>
      <c r="G168" s="7"/>
      <c r="H168" s="1"/>
      <c r="I168" s="1"/>
    </row>
    <row r="169" spans="1:11" x14ac:dyDescent="0.35">
      <c r="A169" s="27"/>
      <c r="B169" s="7"/>
      <c r="C169" s="1"/>
      <c r="D169" s="1"/>
      <c r="E169" s="1"/>
      <c r="F169" s="1"/>
      <c r="G169" s="1"/>
      <c r="H169" s="1"/>
      <c r="I169" s="1"/>
    </row>
    <row r="170" spans="1:11" x14ac:dyDescent="0.35">
      <c r="A170" s="5" t="s">
        <v>15</v>
      </c>
      <c r="B170" s="9"/>
      <c r="C170" s="5">
        <f>C161+C163+C164+C165+C166</f>
        <v>630</v>
      </c>
      <c r="D170" s="5">
        <f t="shared" ref="D170:G170" si="14">D161+D163+D164+D165+D166</f>
        <v>14.05</v>
      </c>
      <c r="E170" s="5">
        <f t="shared" si="14"/>
        <v>14.312380952380954</v>
      </c>
      <c r="F170" s="5">
        <f t="shared" si="14"/>
        <v>112.83095238095238</v>
      </c>
      <c r="G170" s="5">
        <f t="shared" si="14"/>
        <v>627.68999999999994</v>
      </c>
    </row>
    <row r="171" spans="1:11" x14ac:dyDescent="0.35">
      <c r="A171" s="23" t="s">
        <v>25</v>
      </c>
      <c r="B171" s="8" t="s">
        <v>88</v>
      </c>
      <c r="C171" s="1">
        <v>100</v>
      </c>
      <c r="D171" s="14">
        <v>1.2</v>
      </c>
      <c r="E171" s="14">
        <v>5.0999999999999996</v>
      </c>
      <c r="F171" s="14">
        <v>5.5</v>
      </c>
      <c r="G171" s="14">
        <v>73</v>
      </c>
      <c r="H171" s="3" t="s">
        <v>74</v>
      </c>
      <c r="I171" s="1">
        <v>2017</v>
      </c>
    </row>
    <row r="172" spans="1:11" ht="26" x14ac:dyDescent="0.35">
      <c r="A172" s="23"/>
      <c r="B172" s="8" t="s">
        <v>21</v>
      </c>
      <c r="C172" s="1">
        <v>250</v>
      </c>
      <c r="D172" s="14">
        <v>2.875</v>
      </c>
      <c r="E172" s="14">
        <v>2.7500000000000004</v>
      </c>
      <c r="F172" s="14">
        <v>20.25</v>
      </c>
      <c r="G172" s="14">
        <v>117.62500000000001</v>
      </c>
      <c r="H172" s="3">
        <v>103</v>
      </c>
      <c r="I172" s="1">
        <v>2011</v>
      </c>
    </row>
    <row r="173" spans="1:11" ht="26" x14ac:dyDescent="0.35">
      <c r="A173" s="23"/>
      <c r="B173" s="8" t="s">
        <v>90</v>
      </c>
      <c r="C173" s="1">
        <v>250</v>
      </c>
      <c r="D173" s="14">
        <v>21.175000000000004</v>
      </c>
      <c r="E173" s="14">
        <v>13.075000000000001</v>
      </c>
      <c r="F173" s="14">
        <v>44.662499999999994</v>
      </c>
      <c r="G173" s="14">
        <v>381.70000000000005</v>
      </c>
      <c r="H173" s="3">
        <v>291</v>
      </c>
      <c r="I173" s="1">
        <v>2011</v>
      </c>
    </row>
    <row r="174" spans="1:11" ht="26" x14ac:dyDescent="0.35">
      <c r="A174" s="23"/>
      <c r="B174" s="8" t="s">
        <v>22</v>
      </c>
      <c r="C174" s="1">
        <v>200</v>
      </c>
      <c r="D174" s="14">
        <v>1</v>
      </c>
      <c r="E174" s="14">
        <v>0.2</v>
      </c>
      <c r="F174" s="14">
        <v>20.2</v>
      </c>
      <c r="G174" s="14">
        <v>92</v>
      </c>
      <c r="H174" s="3">
        <v>389</v>
      </c>
      <c r="I174" s="1">
        <v>2011</v>
      </c>
    </row>
    <row r="175" spans="1:11" x14ac:dyDescent="0.35">
      <c r="A175" s="23"/>
      <c r="B175" s="8" t="s">
        <v>18</v>
      </c>
      <c r="C175" s="1">
        <v>50</v>
      </c>
      <c r="D175" s="14">
        <v>2.8</v>
      </c>
      <c r="E175" s="14">
        <v>0.6</v>
      </c>
      <c r="F175" s="14">
        <v>24.7</v>
      </c>
      <c r="G175" s="14">
        <v>116</v>
      </c>
      <c r="H175" s="3" t="s">
        <v>23</v>
      </c>
      <c r="I175" s="1">
        <v>2011</v>
      </c>
    </row>
    <row r="176" spans="1:11" x14ac:dyDescent="0.35">
      <c r="A176" s="23"/>
      <c r="B176" s="8" t="s">
        <v>24</v>
      </c>
      <c r="C176" s="1">
        <v>60</v>
      </c>
      <c r="D176" s="14">
        <v>4.6500000000000004</v>
      </c>
      <c r="E176" s="14">
        <v>0.3</v>
      </c>
      <c r="F176" s="14">
        <v>30.150000000000002</v>
      </c>
      <c r="G176" s="14">
        <v>142.05000000000001</v>
      </c>
      <c r="H176" s="3" t="s">
        <v>23</v>
      </c>
      <c r="I176" s="1">
        <v>2011</v>
      </c>
    </row>
    <row r="177" spans="1:11" x14ac:dyDescent="0.35">
      <c r="A177" s="23"/>
      <c r="B177" s="8"/>
      <c r="C177" s="8"/>
      <c r="D177" s="8"/>
      <c r="E177" s="8"/>
      <c r="F177" s="8"/>
      <c r="G177" s="8"/>
      <c r="H177" s="8"/>
      <c r="I177" s="8"/>
    </row>
    <row r="178" spans="1:11" x14ac:dyDescent="0.35">
      <c r="A178" s="23"/>
      <c r="B178" s="7"/>
      <c r="C178" s="1"/>
      <c r="D178" s="1"/>
      <c r="E178" s="1"/>
      <c r="F178" s="1"/>
      <c r="G178" s="1"/>
      <c r="H178" s="3"/>
      <c r="I178" s="1"/>
      <c r="K178" s="4"/>
    </row>
    <row r="179" spans="1:11" x14ac:dyDescent="0.35">
      <c r="A179" s="23"/>
      <c r="B179" s="6"/>
      <c r="C179" s="1"/>
      <c r="D179" s="1"/>
      <c r="E179" s="1"/>
      <c r="F179" s="1"/>
      <c r="G179" s="1"/>
      <c r="H179" s="1"/>
      <c r="I179" s="1"/>
    </row>
    <row r="180" spans="1:11" x14ac:dyDescent="0.35">
      <c r="A180" s="5" t="s">
        <v>26</v>
      </c>
      <c r="B180" s="5"/>
      <c r="C180" s="5">
        <f>SUM(C171:C179)</f>
        <v>910</v>
      </c>
      <c r="D180" s="15">
        <f t="shared" ref="D180" si="15">SUM(D171:D179)</f>
        <v>33.700000000000003</v>
      </c>
      <c r="E180" s="15">
        <f t="shared" ref="E180" si="16">SUM(E171:E179)</f>
        <v>22.025000000000002</v>
      </c>
      <c r="F180" s="15">
        <f t="shared" ref="F180" si="17">SUM(F171:F179)</f>
        <v>145.46250000000001</v>
      </c>
      <c r="G180" s="15">
        <f t="shared" ref="G180" si="18">SUM(G171:G179)</f>
        <v>922.375</v>
      </c>
    </row>
    <row r="181" spans="1:11" x14ac:dyDescent="0.35">
      <c r="A181" s="5" t="s">
        <v>27</v>
      </c>
      <c r="B181" s="5"/>
      <c r="C181" s="5">
        <f>C180+C170</f>
        <v>1540</v>
      </c>
      <c r="D181" s="15">
        <f>D180+D170</f>
        <v>47.75</v>
      </c>
      <c r="E181" s="15">
        <f>E180+E170</f>
        <v>36.337380952380954</v>
      </c>
      <c r="F181" s="15">
        <f>F180+F170</f>
        <v>258.29345238095237</v>
      </c>
      <c r="G181" s="15">
        <f>G180+G170</f>
        <v>1550.0650000000001</v>
      </c>
    </row>
    <row r="182" spans="1:11" x14ac:dyDescent="0.35">
      <c r="A182" s="30"/>
      <c r="B182" s="30"/>
      <c r="C182" s="30"/>
      <c r="D182" s="31"/>
      <c r="E182" s="31"/>
      <c r="F182" s="31"/>
      <c r="G182" s="31"/>
    </row>
    <row r="183" spans="1:11" x14ac:dyDescent="0.35">
      <c r="J183">
        <v>6</v>
      </c>
    </row>
    <row r="184" spans="1:11" x14ac:dyDescent="0.35">
      <c r="D184" s="4" t="s">
        <v>52</v>
      </c>
    </row>
    <row r="185" spans="1:11" x14ac:dyDescent="0.35">
      <c r="A185" s="23" t="s">
        <v>3</v>
      </c>
      <c r="B185" s="23" t="s">
        <v>4</v>
      </c>
      <c r="C185" s="21" t="s">
        <v>5</v>
      </c>
      <c r="D185" s="24" t="s">
        <v>8</v>
      </c>
      <c r="E185" s="24"/>
      <c r="F185" s="24"/>
      <c r="G185" s="22" t="s">
        <v>77</v>
      </c>
      <c r="H185" s="21" t="s">
        <v>9</v>
      </c>
      <c r="I185" s="22" t="s">
        <v>10</v>
      </c>
    </row>
    <row r="186" spans="1:11" x14ac:dyDescent="0.35">
      <c r="A186" s="23"/>
      <c r="B186" s="23"/>
      <c r="C186" s="21"/>
      <c r="D186" s="21" t="s">
        <v>6</v>
      </c>
      <c r="E186" s="21" t="s">
        <v>7</v>
      </c>
      <c r="F186" s="21" t="s">
        <v>11</v>
      </c>
      <c r="G186" s="22"/>
      <c r="H186" s="21"/>
      <c r="I186" s="22"/>
    </row>
    <row r="187" spans="1:11" x14ac:dyDescent="0.35">
      <c r="A187" s="23"/>
      <c r="B187" s="23"/>
      <c r="C187" s="21"/>
      <c r="D187" s="21"/>
      <c r="E187" s="21"/>
      <c r="F187" s="21"/>
      <c r="G187" s="22"/>
      <c r="H187" s="21"/>
      <c r="I187" s="22"/>
    </row>
    <row r="188" spans="1:11" x14ac:dyDescent="0.35">
      <c r="A188" s="23"/>
      <c r="B188" s="23"/>
      <c r="C188" s="21"/>
      <c r="D188" s="21"/>
      <c r="E188" s="21"/>
      <c r="F188" s="21"/>
      <c r="G188" s="22"/>
      <c r="H188" s="21"/>
      <c r="I188" s="22"/>
    </row>
    <row r="189" spans="1:11" x14ac:dyDescent="0.35">
      <c r="A189" s="5" t="s">
        <v>49</v>
      </c>
      <c r="B189" s="24" t="s">
        <v>53</v>
      </c>
      <c r="C189" s="24"/>
      <c r="D189" s="24"/>
      <c r="E189" s="24"/>
      <c r="F189" s="24"/>
      <c r="G189" s="24"/>
      <c r="H189" s="24"/>
      <c r="I189" s="24"/>
    </row>
    <row r="190" spans="1:11" ht="26.5" x14ac:dyDescent="0.35">
      <c r="A190" s="25" t="s">
        <v>14</v>
      </c>
      <c r="B190" s="7" t="s">
        <v>93</v>
      </c>
      <c r="C190" s="1">
        <v>250</v>
      </c>
      <c r="D190" s="14">
        <v>7.2738095238095246</v>
      </c>
      <c r="E190" s="14">
        <v>12.761904761904763</v>
      </c>
      <c r="F190" s="14">
        <v>38.547619047619051</v>
      </c>
      <c r="G190" s="14">
        <v>298.8095238095238</v>
      </c>
      <c r="H190" s="3">
        <v>181</v>
      </c>
      <c r="I190" s="1">
        <v>2017</v>
      </c>
    </row>
    <row r="191" spans="1:11" x14ac:dyDescent="0.35">
      <c r="A191" s="26"/>
      <c r="B191" s="7" t="s">
        <v>83</v>
      </c>
      <c r="C191" s="1">
        <v>70</v>
      </c>
      <c r="D191" s="14">
        <v>37.1</v>
      </c>
      <c r="E191" s="14">
        <v>4.83</v>
      </c>
      <c r="F191" s="14">
        <v>14.35</v>
      </c>
      <c r="G191" s="14">
        <v>165.3</v>
      </c>
      <c r="H191" s="3">
        <v>219</v>
      </c>
      <c r="I191" s="1">
        <v>2011</v>
      </c>
    </row>
    <row r="192" spans="1:11" x14ac:dyDescent="0.35">
      <c r="A192" s="26"/>
      <c r="B192" s="7" t="s">
        <v>82</v>
      </c>
      <c r="C192" s="1">
        <v>30</v>
      </c>
      <c r="D192" s="14">
        <v>2.25</v>
      </c>
      <c r="E192" s="14">
        <v>2.46</v>
      </c>
      <c r="F192" s="14">
        <v>16.5</v>
      </c>
      <c r="G192" s="14">
        <v>97.5</v>
      </c>
      <c r="H192" s="3" t="s">
        <v>23</v>
      </c>
      <c r="I192" s="1">
        <v>2011</v>
      </c>
    </row>
    <row r="193" spans="1:11" x14ac:dyDescent="0.35">
      <c r="A193" s="26"/>
      <c r="B193" s="7" t="s">
        <v>36</v>
      </c>
      <c r="C193" s="1">
        <v>200</v>
      </c>
      <c r="D193" s="14">
        <v>0.2</v>
      </c>
      <c r="E193" s="14">
        <v>0.1</v>
      </c>
      <c r="F193" s="14">
        <v>9.3000000000000007</v>
      </c>
      <c r="G193" s="14">
        <v>38</v>
      </c>
      <c r="H193" s="3">
        <v>457</v>
      </c>
      <c r="I193" s="1">
        <v>2021</v>
      </c>
    </row>
    <row r="194" spans="1:11" x14ac:dyDescent="0.35">
      <c r="A194" s="26"/>
      <c r="B194" s="7" t="s">
        <v>24</v>
      </c>
      <c r="C194" s="1">
        <v>50</v>
      </c>
      <c r="D194" s="14">
        <v>3.8</v>
      </c>
      <c r="E194" s="14">
        <v>0.4</v>
      </c>
      <c r="F194" s="14">
        <v>24.6</v>
      </c>
      <c r="G194" s="14">
        <v>104.5</v>
      </c>
      <c r="H194" s="3">
        <v>573</v>
      </c>
      <c r="I194" s="1">
        <v>2021</v>
      </c>
    </row>
    <row r="195" spans="1:11" x14ac:dyDescent="0.35">
      <c r="A195" s="26"/>
      <c r="B195" s="7" t="s">
        <v>18</v>
      </c>
      <c r="C195" s="1">
        <v>30</v>
      </c>
      <c r="D195" s="14">
        <v>2.4</v>
      </c>
      <c r="E195" s="14">
        <v>0.46</v>
      </c>
      <c r="F195" s="14">
        <v>12</v>
      </c>
      <c r="G195" s="14">
        <v>61.8</v>
      </c>
      <c r="H195" s="3">
        <v>574</v>
      </c>
      <c r="I195" s="1">
        <v>2021</v>
      </c>
    </row>
    <row r="196" spans="1:11" x14ac:dyDescent="0.35">
      <c r="A196" s="26"/>
      <c r="B196" s="7"/>
      <c r="C196" s="1"/>
      <c r="D196" s="1"/>
      <c r="E196" s="1"/>
      <c r="F196" s="1"/>
      <c r="G196" s="1"/>
      <c r="H196" s="1"/>
      <c r="I196" s="1"/>
      <c r="K196" s="17"/>
    </row>
    <row r="197" spans="1:11" x14ac:dyDescent="0.35">
      <c r="A197" s="27"/>
      <c r="B197" s="7"/>
      <c r="C197" s="7"/>
      <c r="D197" s="7"/>
      <c r="E197" s="7"/>
      <c r="F197" s="7"/>
      <c r="G197" s="7"/>
      <c r="H197" s="7"/>
      <c r="I197" s="1"/>
    </row>
    <row r="198" spans="1:11" x14ac:dyDescent="0.35">
      <c r="A198" s="5" t="s">
        <v>15</v>
      </c>
      <c r="B198" s="9"/>
      <c r="C198" s="5">
        <f>SUM(C190:C197)</f>
        <v>630</v>
      </c>
      <c r="D198" s="15">
        <f t="shared" ref="D198" si="19">SUM(D190:D197)</f>
        <v>53.023809523809526</v>
      </c>
      <c r="E198" s="15">
        <f t="shared" ref="E198" si="20">SUM(E190:E197)</f>
        <v>21.011904761904766</v>
      </c>
      <c r="F198" s="15">
        <f t="shared" ref="F198" si="21">SUM(F190:F197)</f>
        <v>115.29761904761907</v>
      </c>
      <c r="G198" s="15">
        <f t="shared" ref="G198" si="22">SUM(G190:G197)</f>
        <v>765.90952380952376</v>
      </c>
    </row>
    <row r="199" spans="1:11" x14ac:dyDescent="0.35">
      <c r="A199" s="23" t="s">
        <v>25</v>
      </c>
      <c r="B199" s="8" t="s">
        <v>30</v>
      </c>
      <c r="C199" s="1">
        <v>100</v>
      </c>
      <c r="D199" s="14">
        <v>0.83333333333333337</v>
      </c>
      <c r="E199" s="14">
        <v>0.16666666666666669</v>
      </c>
      <c r="F199" s="14">
        <v>2.5</v>
      </c>
      <c r="G199" s="14">
        <v>14.000000000000002</v>
      </c>
      <c r="H199" s="3" t="s">
        <v>31</v>
      </c>
      <c r="I199" s="1">
        <v>2011</v>
      </c>
    </row>
    <row r="200" spans="1:11" x14ac:dyDescent="0.35">
      <c r="A200" s="23"/>
      <c r="B200" s="8" t="s">
        <v>46</v>
      </c>
      <c r="C200" s="1">
        <v>250</v>
      </c>
      <c r="D200" s="14">
        <v>1.7499999999999996</v>
      </c>
      <c r="E200" s="14">
        <v>5</v>
      </c>
      <c r="F200" s="14">
        <v>12.375</v>
      </c>
      <c r="G200" s="14">
        <v>102</v>
      </c>
      <c r="H200" s="3">
        <v>82</v>
      </c>
      <c r="I200" s="1">
        <v>2011</v>
      </c>
    </row>
    <row r="201" spans="1:11" ht="26" x14ac:dyDescent="0.35">
      <c r="A201" s="23"/>
      <c r="B201" s="8" t="s">
        <v>98</v>
      </c>
      <c r="C201" s="1">
        <v>90</v>
      </c>
      <c r="D201" s="14">
        <v>12.68</v>
      </c>
      <c r="E201" s="14">
        <v>16.71</v>
      </c>
      <c r="F201" s="14">
        <v>2.61</v>
      </c>
      <c r="G201" s="14">
        <v>211.17</v>
      </c>
      <c r="H201" s="3" t="s">
        <v>79</v>
      </c>
      <c r="I201" s="1">
        <v>2011</v>
      </c>
    </row>
    <row r="202" spans="1:11" x14ac:dyDescent="0.35">
      <c r="A202" s="23"/>
      <c r="B202" s="8" t="s">
        <v>61</v>
      </c>
      <c r="C202" s="1">
        <v>180</v>
      </c>
      <c r="D202" s="14">
        <v>5.0640000000000001</v>
      </c>
      <c r="E202" s="14">
        <v>6.0719999999999992</v>
      </c>
      <c r="F202" s="14">
        <v>29.016000000000002</v>
      </c>
      <c r="G202" s="14">
        <v>190.92</v>
      </c>
      <c r="H202" s="3">
        <v>303</v>
      </c>
      <c r="I202" s="1">
        <v>2011</v>
      </c>
    </row>
    <row r="203" spans="1:11" x14ac:dyDescent="0.35">
      <c r="A203" s="23"/>
      <c r="B203" s="8" t="s">
        <v>34</v>
      </c>
      <c r="C203" s="1">
        <v>200</v>
      </c>
      <c r="D203" s="14">
        <v>0.4</v>
      </c>
      <c r="E203" s="14">
        <v>0</v>
      </c>
      <c r="F203" s="14">
        <v>18.2</v>
      </c>
      <c r="G203" s="14">
        <v>76.2</v>
      </c>
      <c r="H203" s="3">
        <v>349</v>
      </c>
      <c r="I203" s="1">
        <v>2011</v>
      </c>
    </row>
    <row r="204" spans="1:11" x14ac:dyDescent="0.35">
      <c r="A204" s="23"/>
      <c r="B204" s="8" t="s">
        <v>18</v>
      </c>
      <c r="C204" s="1">
        <v>40</v>
      </c>
      <c r="D204" s="14">
        <v>2.2666666666666666</v>
      </c>
      <c r="E204" s="14">
        <v>0.4</v>
      </c>
      <c r="F204" s="14">
        <v>19.733333333333334</v>
      </c>
      <c r="G204" s="14">
        <v>92.8</v>
      </c>
      <c r="H204" s="3" t="s">
        <v>23</v>
      </c>
      <c r="I204" s="1">
        <v>2011</v>
      </c>
    </row>
    <row r="205" spans="1:11" x14ac:dyDescent="0.35">
      <c r="A205" s="23"/>
      <c r="B205" s="8" t="s">
        <v>24</v>
      </c>
      <c r="C205" s="1">
        <v>60</v>
      </c>
      <c r="D205" s="14">
        <v>4.5999999999999996</v>
      </c>
      <c r="E205" s="14">
        <v>0.4</v>
      </c>
      <c r="F205" s="14">
        <v>30.2</v>
      </c>
      <c r="G205" s="14">
        <v>142</v>
      </c>
      <c r="H205" s="3" t="s">
        <v>23</v>
      </c>
      <c r="I205" s="1">
        <v>2011</v>
      </c>
    </row>
    <row r="206" spans="1:11" x14ac:dyDescent="0.35">
      <c r="A206" s="23"/>
      <c r="B206" s="7"/>
      <c r="C206" s="1"/>
      <c r="D206" s="1"/>
      <c r="E206" s="1"/>
      <c r="F206" s="1"/>
      <c r="G206" s="1"/>
      <c r="H206" s="3"/>
      <c r="I206" s="1"/>
    </row>
    <row r="207" spans="1:11" x14ac:dyDescent="0.35">
      <c r="A207" s="23"/>
      <c r="B207" s="6"/>
      <c r="C207" s="1"/>
      <c r="D207" s="1"/>
      <c r="E207" s="1"/>
      <c r="F207" s="1"/>
      <c r="G207" s="1"/>
      <c r="H207" s="1"/>
      <c r="I207" s="1"/>
      <c r="K207" s="17"/>
    </row>
    <row r="208" spans="1:11" x14ac:dyDescent="0.35">
      <c r="A208" s="5" t="s">
        <v>26</v>
      </c>
      <c r="B208" s="5"/>
      <c r="C208" s="5">
        <f>SUM(C199:C207)</f>
        <v>920</v>
      </c>
      <c r="D208" s="15">
        <f t="shared" ref="D208" si="23">SUM(D199:D207)</f>
        <v>27.593999999999994</v>
      </c>
      <c r="E208" s="15">
        <f t="shared" ref="E208" si="24">SUM(E199:E207)</f>
        <v>28.748666666666665</v>
      </c>
      <c r="F208" s="15">
        <f t="shared" ref="F208" si="25">SUM(F199:F207)</f>
        <v>114.63433333333334</v>
      </c>
      <c r="G208" s="15">
        <f t="shared" ref="G208" si="26">SUM(G199:G207)</f>
        <v>829.08999999999992</v>
      </c>
    </row>
    <row r="209" spans="1:10" x14ac:dyDescent="0.35">
      <c r="A209" s="5" t="s">
        <v>27</v>
      </c>
      <c r="B209" s="5"/>
      <c r="C209" s="5">
        <f>C208+C198</f>
        <v>1550</v>
      </c>
      <c r="D209" s="15">
        <f>D208+D198</f>
        <v>80.617809523809512</v>
      </c>
      <c r="E209" s="15">
        <f>E208+E198</f>
        <v>49.760571428571431</v>
      </c>
      <c r="F209" s="15">
        <f>F208+F198</f>
        <v>229.9319523809524</v>
      </c>
      <c r="G209" s="15">
        <f>G208+G198</f>
        <v>1594.9995238095237</v>
      </c>
    </row>
    <row r="214" spans="1:10" x14ac:dyDescent="0.35">
      <c r="J214">
        <v>7</v>
      </c>
    </row>
    <row r="215" spans="1:10" x14ac:dyDescent="0.35">
      <c r="D215" s="4" t="s">
        <v>57</v>
      </c>
    </row>
    <row r="216" spans="1:10" x14ac:dyDescent="0.35">
      <c r="A216" s="23" t="s">
        <v>3</v>
      </c>
      <c r="B216" s="23" t="s">
        <v>4</v>
      </c>
      <c r="C216" s="21" t="s">
        <v>5</v>
      </c>
      <c r="D216" s="24" t="s">
        <v>8</v>
      </c>
      <c r="E216" s="24"/>
      <c r="F216" s="24"/>
      <c r="G216" s="22" t="s">
        <v>77</v>
      </c>
      <c r="H216" s="21" t="s">
        <v>9</v>
      </c>
      <c r="I216" s="22" t="s">
        <v>10</v>
      </c>
    </row>
    <row r="217" spans="1:10" x14ac:dyDescent="0.35">
      <c r="A217" s="23"/>
      <c r="B217" s="23"/>
      <c r="C217" s="21"/>
      <c r="D217" s="21" t="s">
        <v>6</v>
      </c>
      <c r="E217" s="21" t="s">
        <v>7</v>
      </c>
      <c r="F217" s="21" t="s">
        <v>11</v>
      </c>
      <c r="G217" s="22"/>
      <c r="H217" s="21"/>
      <c r="I217" s="22"/>
    </row>
    <row r="218" spans="1:10" x14ac:dyDescent="0.35">
      <c r="A218" s="23"/>
      <c r="B218" s="23"/>
      <c r="C218" s="21"/>
      <c r="D218" s="21"/>
      <c r="E218" s="21"/>
      <c r="F218" s="21"/>
      <c r="G218" s="22"/>
      <c r="H218" s="21"/>
      <c r="I218" s="22"/>
    </row>
    <row r="219" spans="1:10" x14ac:dyDescent="0.35">
      <c r="A219" s="23"/>
      <c r="B219" s="23"/>
      <c r="C219" s="21"/>
      <c r="D219" s="21"/>
      <c r="E219" s="21"/>
      <c r="F219" s="21"/>
      <c r="G219" s="22"/>
      <c r="H219" s="21"/>
      <c r="I219" s="22"/>
    </row>
    <row r="220" spans="1:10" x14ac:dyDescent="0.35">
      <c r="A220" s="5" t="s">
        <v>49</v>
      </c>
      <c r="B220" s="24" t="s">
        <v>58</v>
      </c>
      <c r="C220" s="24"/>
      <c r="D220" s="24"/>
      <c r="E220" s="24"/>
      <c r="F220" s="24"/>
      <c r="G220" s="24"/>
      <c r="H220" s="24"/>
      <c r="I220" s="24"/>
    </row>
    <row r="221" spans="1:10" x14ac:dyDescent="0.35">
      <c r="A221" s="25" t="s">
        <v>14</v>
      </c>
      <c r="B221" s="7" t="s">
        <v>88</v>
      </c>
      <c r="C221" s="1">
        <v>60</v>
      </c>
      <c r="D221" s="14">
        <v>0.72</v>
      </c>
      <c r="E221" s="14">
        <v>3.0599999999999996</v>
      </c>
      <c r="F221" s="14">
        <v>3.3</v>
      </c>
      <c r="G221" s="14">
        <v>43.8</v>
      </c>
      <c r="H221" s="3" t="s">
        <v>74</v>
      </c>
      <c r="I221" s="1">
        <v>2017</v>
      </c>
    </row>
    <row r="222" spans="1:10" x14ac:dyDescent="0.35">
      <c r="A222" s="26"/>
      <c r="B222" s="7" t="s">
        <v>89</v>
      </c>
      <c r="C222" s="1">
        <v>280</v>
      </c>
      <c r="D222" s="14">
        <v>8.43</v>
      </c>
      <c r="E222" s="14">
        <v>12.38</v>
      </c>
      <c r="F222" s="14">
        <v>56.81</v>
      </c>
      <c r="G222" s="14">
        <v>354.87</v>
      </c>
      <c r="H222" s="3">
        <v>341</v>
      </c>
      <c r="I222" s="1">
        <v>2011</v>
      </c>
    </row>
    <row r="223" spans="1:10" x14ac:dyDescent="0.35">
      <c r="A223" s="26"/>
      <c r="B223" s="7" t="s">
        <v>42</v>
      </c>
      <c r="C223" s="1">
        <v>40</v>
      </c>
      <c r="D223" s="14">
        <v>3</v>
      </c>
      <c r="E223" s="14">
        <v>3.92</v>
      </c>
      <c r="F223" s="14">
        <v>33.76</v>
      </c>
      <c r="G223" s="14">
        <v>186</v>
      </c>
      <c r="H223" s="3" t="s">
        <v>56</v>
      </c>
      <c r="I223" s="1">
        <v>2011</v>
      </c>
    </row>
    <row r="224" spans="1:10" x14ac:dyDescent="0.35">
      <c r="A224" s="26"/>
      <c r="B224" s="7" t="s">
        <v>36</v>
      </c>
      <c r="C224" s="1">
        <v>200</v>
      </c>
      <c r="D224" s="14">
        <v>0.2</v>
      </c>
      <c r="E224" s="14">
        <v>0.1</v>
      </c>
      <c r="F224" s="14">
        <v>9.3000000000000007</v>
      </c>
      <c r="G224" s="14">
        <v>38</v>
      </c>
      <c r="H224" s="3">
        <v>457</v>
      </c>
      <c r="I224" s="1">
        <v>2021</v>
      </c>
    </row>
    <row r="225" spans="1:11" x14ac:dyDescent="0.35">
      <c r="A225" s="26"/>
      <c r="B225" s="7" t="s">
        <v>24</v>
      </c>
      <c r="C225" s="1">
        <v>50</v>
      </c>
      <c r="D225" s="14">
        <v>3.8</v>
      </c>
      <c r="E225" s="14">
        <v>0.4</v>
      </c>
      <c r="F225" s="14">
        <v>24.6</v>
      </c>
      <c r="G225" s="14">
        <v>105.89</v>
      </c>
      <c r="H225" s="3">
        <v>573</v>
      </c>
      <c r="I225" s="1">
        <v>2021</v>
      </c>
    </row>
    <row r="226" spans="1:11" x14ac:dyDescent="0.35">
      <c r="A226" s="26"/>
      <c r="B226" s="7" t="s">
        <v>18</v>
      </c>
      <c r="C226" s="1">
        <v>30</v>
      </c>
      <c r="D226" s="14">
        <v>2.4</v>
      </c>
      <c r="E226" s="14">
        <v>0.46</v>
      </c>
      <c r="F226" s="14">
        <v>12</v>
      </c>
      <c r="G226" s="14">
        <v>61.8</v>
      </c>
      <c r="H226" s="3">
        <v>574</v>
      </c>
      <c r="I226" s="1">
        <v>2021</v>
      </c>
    </row>
    <row r="227" spans="1:11" x14ac:dyDescent="0.35">
      <c r="A227" s="26"/>
      <c r="B227" s="7" t="s">
        <v>20</v>
      </c>
      <c r="C227" s="1">
        <v>100</v>
      </c>
      <c r="D227" s="1">
        <v>0.4</v>
      </c>
      <c r="E227" s="1">
        <v>0.4</v>
      </c>
      <c r="F227" s="1">
        <v>9.8000000000000007</v>
      </c>
      <c r="G227" s="1">
        <v>47</v>
      </c>
      <c r="H227" s="1">
        <v>338</v>
      </c>
      <c r="I227" s="1">
        <v>2017</v>
      </c>
    </row>
    <row r="228" spans="1:11" x14ac:dyDescent="0.35">
      <c r="A228" s="27"/>
      <c r="B228" s="7"/>
      <c r="C228" s="1"/>
      <c r="D228" s="1"/>
      <c r="E228" s="1"/>
      <c r="F228" s="1"/>
      <c r="G228" s="1"/>
      <c r="H228" s="1"/>
      <c r="I228" s="1"/>
      <c r="K228" s="17"/>
    </row>
    <row r="229" spans="1:11" x14ac:dyDescent="0.35">
      <c r="A229" s="5" t="s">
        <v>15</v>
      </c>
      <c r="B229" s="9"/>
      <c r="C229" s="5">
        <f>SUM(C221:C228)</f>
        <v>760</v>
      </c>
      <c r="D229" s="5">
        <f t="shared" ref="D229" si="27">SUM(D221:D228)</f>
        <v>18.949999999999996</v>
      </c>
      <c r="E229" s="5">
        <f t="shared" ref="E229" si="28">SUM(E221:E228)</f>
        <v>20.72</v>
      </c>
      <c r="F229" s="5">
        <f t="shared" ref="F229" si="29">SUM(F221:F228)</f>
        <v>149.57000000000002</v>
      </c>
      <c r="G229" s="5">
        <f t="shared" ref="G229" si="30">SUM(G221:G228)</f>
        <v>837.36</v>
      </c>
    </row>
    <row r="230" spans="1:11" x14ac:dyDescent="0.35">
      <c r="A230" s="23" t="s">
        <v>25</v>
      </c>
      <c r="B230" s="8" t="s">
        <v>30</v>
      </c>
      <c r="C230" s="1">
        <v>100</v>
      </c>
      <c r="D230" s="1">
        <v>0.8</v>
      </c>
      <c r="E230" s="1">
        <v>0.1</v>
      </c>
      <c r="F230" s="1">
        <v>1.7</v>
      </c>
      <c r="G230" s="1">
        <v>10</v>
      </c>
      <c r="H230" s="3" t="s">
        <v>35</v>
      </c>
      <c r="I230" s="1">
        <v>2011</v>
      </c>
    </row>
    <row r="231" spans="1:11" x14ac:dyDescent="0.35">
      <c r="A231" s="23"/>
      <c r="B231" s="8" t="s">
        <v>64</v>
      </c>
      <c r="C231" s="1">
        <v>250</v>
      </c>
      <c r="D231" s="1">
        <v>2.125</v>
      </c>
      <c r="E231" s="1">
        <v>2.625</v>
      </c>
      <c r="F231" s="1">
        <v>17.124999999999996</v>
      </c>
      <c r="G231" s="1">
        <v>101.375</v>
      </c>
      <c r="H231" s="3">
        <v>101</v>
      </c>
      <c r="I231" s="1">
        <v>2011</v>
      </c>
    </row>
    <row r="232" spans="1:11" ht="26" x14ac:dyDescent="0.35">
      <c r="A232" s="23"/>
      <c r="B232" s="8" t="s">
        <v>99</v>
      </c>
      <c r="C232" s="1">
        <v>90</v>
      </c>
      <c r="D232" s="1">
        <v>12.68</v>
      </c>
      <c r="E232" s="1">
        <v>16.71</v>
      </c>
      <c r="F232" s="14">
        <v>2.61</v>
      </c>
      <c r="G232" s="14">
        <v>211.17</v>
      </c>
      <c r="H232" s="3" t="s">
        <v>79</v>
      </c>
      <c r="I232" s="1">
        <v>2011</v>
      </c>
    </row>
    <row r="233" spans="1:11" x14ac:dyDescent="0.35">
      <c r="A233" s="23"/>
      <c r="B233" s="8" t="s">
        <v>33</v>
      </c>
      <c r="C233" s="1">
        <v>180</v>
      </c>
      <c r="D233" s="14">
        <v>5.5</v>
      </c>
      <c r="E233" s="14">
        <v>6</v>
      </c>
      <c r="F233" s="14">
        <v>24.600000000000005</v>
      </c>
      <c r="G233" s="14">
        <v>174.6</v>
      </c>
      <c r="H233" s="3">
        <v>303</v>
      </c>
      <c r="I233" s="1">
        <v>2017</v>
      </c>
    </row>
    <row r="234" spans="1:11" x14ac:dyDescent="0.35">
      <c r="A234" s="23"/>
      <c r="B234" s="8" t="s">
        <v>36</v>
      </c>
      <c r="C234" s="1">
        <v>200</v>
      </c>
      <c r="D234" s="14">
        <v>0.2</v>
      </c>
      <c r="E234" s="14">
        <v>0.1</v>
      </c>
      <c r="F234" s="14">
        <v>9.3000000000000007</v>
      </c>
      <c r="G234" s="14">
        <v>38</v>
      </c>
      <c r="H234" s="3">
        <v>457</v>
      </c>
      <c r="I234" s="1">
        <v>2021</v>
      </c>
    </row>
    <row r="235" spans="1:11" x14ac:dyDescent="0.35">
      <c r="A235" s="23"/>
      <c r="B235" s="8" t="s">
        <v>18</v>
      </c>
      <c r="C235" s="1">
        <v>40</v>
      </c>
      <c r="D235" s="14">
        <v>2.2666666666666666</v>
      </c>
      <c r="E235" s="14">
        <v>0.4</v>
      </c>
      <c r="F235" s="14">
        <v>19.733333333333334</v>
      </c>
      <c r="G235" s="14">
        <v>0</v>
      </c>
      <c r="H235" s="3" t="s">
        <v>23</v>
      </c>
      <c r="I235" s="1">
        <v>2011</v>
      </c>
    </row>
    <row r="236" spans="1:11" x14ac:dyDescent="0.35">
      <c r="A236" s="23"/>
      <c r="B236" s="8" t="s">
        <v>24</v>
      </c>
      <c r="C236" s="1">
        <v>60</v>
      </c>
      <c r="D236" s="14">
        <v>4.5999999999999996</v>
      </c>
      <c r="E236" s="14">
        <v>0.4</v>
      </c>
      <c r="F236" s="14">
        <v>30.2</v>
      </c>
      <c r="G236" s="14">
        <v>142</v>
      </c>
      <c r="H236" s="3" t="s">
        <v>23</v>
      </c>
      <c r="I236" s="1">
        <v>2011</v>
      </c>
    </row>
    <row r="237" spans="1:11" x14ac:dyDescent="0.35">
      <c r="A237" s="23"/>
      <c r="B237" s="8"/>
      <c r="C237" s="8"/>
      <c r="D237" s="8"/>
      <c r="E237" s="8"/>
      <c r="F237" s="8"/>
      <c r="G237" s="8"/>
      <c r="H237" s="8"/>
      <c r="I237" s="8"/>
    </row>
    <row r="238" spans="1:11" x14ac:dyDescent="0.35">
      <c r="A238" s="23"/>
      <c r="B238" s="8"/>
      <c r="C238" s="8"/>
      <c r="D238" s="8"/>
      <c r="E238" s="8"/>
      <c r="F238" s="8"/>
      <c r="G238" s="8"/>
      <c r="H238" s="8"/>
      <c r="I238" s="8"/>
      <c r="K238" s="17"/>
    </row>
    <row r="239" spans="1:11" x14ac:dyDescent="0.35">
      <c r="A239" s="23"/>
      <c r="B239" s="8"/>
      <c r="C239" s="8"/>
      <c r="D239" s="8"/>
      <c r="E239" s="8"/>
      <c r="F239" s="8"/>
      <c r="G239" s="8"/>
      <c r="H239" s="8"/>
      <c r="I239" s="8"/>
    </row>
    <row r="240" spans="1:11" x14ac:dyDescent="0.35">
      <c r="A240" s="23"/>
      <c r="B240" s="6"/>
      <c r="C240" s="1"/>
      <c r="D240" s="1"/>
      <c r="E240" s="1"/>
      <c r="F240" s="1"/>
      <c r="G240" s="1"/>
      <c r="H240" s="1"/>
      <c r="I240" s="1"/>
    </row>
    <row r="241" spans="1:10" x14ac:dyDescent="0.35">
      <c r="A241" s="5" t="s">
        <v>26</v>
      </c>
      <c r="B241" s="5"/>
      <c r="C241" s="5">
        <f>SUM(C230:C240)</f>
        <v>920</v>
      </c>
      <c r="D241" s="15">
        <f t="shared" ref="D241" si="31">SUM(D230:D240)</f>
        <v>28.171666666666667</v>
      </c>
      <c r="E241" s="15">
        <f t="shared" ref="E241" si="32">SUM(E230:E240)</f>
        <v>26.335000000000001</v>
      </c>
      <c r="F241" s="15">
        <f t="shared" ref="F241" si="33">SUM(F230:F240)</f>
        <v>105.26833333333333</v>
      </c>
      <c r="G241" s="15">
        <f t="shared" ref="G241" si="34">SUM(G230:G240)</f>
        <v>677.14499999999998</v>
      </c>
    </row>
    <row r="242" spans="1:10" x14ac:dyDescent="0.35">
      <c r="A242" s="5" t="s">
        <v>27</v>
      </c>
      <c r="B242" s="5"/>
      <c r="C242" s="5">
        <f>C241+C229</f>
        <v>1680</v>
      </c>
      <c r="D242" s="15">
        <f>D241+D229</f>
        <v>47.121666666666663</v>
      </c>
      <c r="E242" s="15">
        <f>E241+E229</f>
        <v>47.055</v>
      </c>
      <c r="F242" s="15">
        <f>F241+F229</f>
        <v>254.83833333333337</v>
      </c>
      <c r="G242" s="15">
        <f>G241+G229</f>
        <v>1514.5050000000001</v>
      </c>
    </row>
    <row r="246" spans="1:10" x14ac:dyDescent="0.35">
      <c r="J246">
        <v>8</v>
      </c>
    </row>
    <row r="248" spans="1:10" x14ac:dyDescent="0.35">
      <c r="D248" s="4" t="s">
        <v>59</v>
      </c>
    </row>
    <row r="249" spans="1:10" x14ac:dyDescent="0.35">
      <c r="A249" s="23" t="s">
        <v>3</v>
      </c>
      <c r="B249" s="23" t="s">
        <v>4</v>
      </c>
      <c r="C249" s="21" t="s">
        <v>5</v>
      </c>
      <c r="D249" s="24" t="s">
        <v>8</v>
      </c>
      <c r="E249" s="24"/>
      <c r="F249" s="24"/>
      <c r="G249" s="22" t="s">
        <v>77</v>
      </c>
      <c r="H249" s="21" t="s">
        <v>9</v>
      </c>
      <c r="I249" s="22" t="s">
        <v>10</v>
      </c>
    </row>
    <row r="250" spans="1:10" x14ac:dyDescent="0.35">
      <c r="A250" s="23"/>
      <c r="B250" s="23"/>
      <c r="C250" s="21"/>
      <c r="D250" s="21" t="s">
        <v>6</v>
      </c>
      <c r="E250" s="21" t="s">
        <v>7</v>
      </c>
      <c r="F250" s="21" t="s">
        <v>11</v>
      </c>
      <c r="G250" s="22"/>
      <c r="H250" s="21"/>
      <c r="I250" s="22"/>
    </row>
    <row r="251" spans="1:10" x14ac:dyDescent="0.35">
      <c r="A251" s="23"/>
      <c r="B251" s="23"/>
      <c r="C251" s="21"/>
      <c r="D251" s="21"/>
      <c r="E251" s="21"/>
      <c r="F251" s="21"/>
      <c r="G251" s="22"/>
      <c r="H251" s="21"/>
      <c r="I251" s="22"/>
    </row>
    <row r="252" spans="1:10" x14ac:dyDescent="0.35">
      <c r="A252" s="23"/>
      <c r="B252" s="23"/>
      <c r="C252" s="21"/>
      <c r="D252" s="21"/>
      <c r="E252" s="21"/>
      <c r="F252" s="21"/>
      <c r="G252" s="22"/>
      <c r="H252" s="21"/>
      <c r="I252" s="22"/>
    </row>
    <row r="253" spans="1:10" x14ac:dyDescent="0.35">
      <c r="A253" s="5" t="s">
        <v>49</v>
      </c>
      <c r="B253" s="24" t="s">
        <v>60</v>
      </c>
      <c r="C253" s="24"/>
      <c r="D253" s="24"/>
      <c r="E253" s="24"/>
      <c r="F253" s="24"/>
      <c r="G253" s="24"/>
      <c r="H253" s="24"/>
      <c r="I253" s="24"/>
    </row>
    <row r="254" spans="1:10" x14ac:dyDescent="0.35">
      <c r="A254" s="25" t="s">
        <v>14</v>
      </c>
      <c r="B254" s="7" t="s">
        <v>81</v>
      </c>
      <c r="C254" s="1">
        <v>150</v>
      </c>
      <c r="D254" s="14">
        <v>7.8</v>
      </c>
      <c r="E254" s="14">
        <v>3.75</v>
      </c>
      <c r="F254" s="14">
        <v>55.05</v>
      </c>
      <c r="G254" s="14">
        <v>293.75</v>
      </c>
      <c r="H254" s="3">
        <v>673</v>
      </c>
      <c r="I254" s="1">
        <v>2011</v>
      </c>
    </row>
    <row r="255" spans="1:10" x14ac:dyDescent="0.35">
      <c r="A255" s="26"/>
      <c r="B255" s="7" t="s">
        <v>82</v>
      </c>
      <c r="C255" s="1">
        <v>30</v>
      </c>
      <c r="D255" s="14">
        <v>2.25</v>
      </c>
      <c r="E255" s="14">
        <v>2.46</v>
      </c>
      <c r="F255" s="14">
        <v>16.5</v>
      </c>
      <c r="G255" s="14">
        <v>97.5</v>
      </c>
      <c r="H255" s="3" t="s">
        <v>23</v>
      </c>
      <c r="I255" s="1">
        <v>2011</v>
      </c>
    </row>
    <row r="256" spans="1:10" x14ac:dyDescent="0.35">
      <c r="A256" s="26"/>
      <c r="B256" s="7" t="s">
        <v>36</v>
      </c>
      <c r="C256" s="1">
        <v>200</v>
      </c>
      <c r="D256" s="14">
        <v>0.2</v>
      </c>
      <c r="E256" s="14">
        <v>0.1</v>
      </c>
      <c r="F256" s="14">
        <v>9.3000000000000007</v>
      </c>
      <c r="G256" s="14">
        <v>38</v>
      </c>
      <c r="H256" s="3">
        <v>457</v>
      </c>
      <c r="I256" s="1">
        <v>2021</v>
      </c>
    </row>
    <row r="257" spans="1:11" x14ac:dyDescent="0.35">
      <c r="A257" s="26"/>
      <c r="B257" s="7" t="s">
        <v>24</v>
      </c>
      <c r="C257" s="1">
        <v>50</v>
      </c>
      <c r="D257" s="14">
        <v>3.8</v>
      </c>
      <c r="E257" s="14">
        <v>0.4</v>
      </c>
      <c r="F257" s="14">
        <v>24.6</v>
      </c>
      <c r="G257" s="14">
        <v>105.89</v>
      </c>
      <c r="H257" s="14">
        <v>573</v>
      </c>
      <c r="I257" s="18">
        <v>2021</v>
      </c>
    </row>
    <row r="258" spans="1:11" x14ac:dyDescent="0.35">
      <c r="A258" s="26"/>
      <c r="B258" s="7" t="s">
        <v>18</v>
      </c>
      <c r="C258" s="1">
        <v>30</v>
      </c>
      <c r="D258" s="14">
        <v>2.4</v>
      </c>
      <c r="E258" s="14">
        <v>0.46</v>
      </c>
      <c r="F258" s="14">
        <v>12</v>
      </c>
      <c r="G258" s="14">
        <v>61.8</v>
      </c>
      <c r="H258" s="3">
        <v>574</v>
      </c>
      <c r="I258" s="1">
        <v>2021</v>
      </c>
    </row>
    <row r="259" spans="1:11" x14ac:dyDescent="0.35">
      <c r="A259" s="26"/>
      <c r="B259" s="7"/>
      <c r="C259" s="7"/>
      <c r="D259" s="7"/>
      <c r="E259" s="7"/>
      <c r="F259" s="7"/>
      <c r="G259" s="7"/>
      <c r="H259" s="7"/>
      <c r="I259" s="7"/>
    </row>
    <row r="260" spans="1:11" x14ac:dyDescent="0.35">
      <c r="A260" s="26"/>
      <c r="B260" s="7"/>
      <c r="C260" s="7"/>
      <c r="D260" s="7"/>
      <c r="E260" s="7"/>
      <c r="F260" s="7"/>
      <c r="G260" s="7"/>
      <c r="H260" s="7"/>
      <c r="I260" s="7"/>
      <c r="K260" s="4"/>
    </row>
    <row r="261" spans="1:11" x14ac:dyDescent="0.35">
      <c r="A261" s="27"/>
      <c r="B261" s="7"/>
      <c r="C261" s="1"/>
      <c r="D261" s="14"/>
      <c r="E261" s="14"/>
      <c r="F261" s="14"/>
      <c r="G261" s="14"/>
      <c r="H261" s="3"/>
      <c r="I261" s="1"/>
    </row>
    <row r="262" spans="1:11" x14ac:dyDescent="0.35">
      <c r="A262" s="5" t="s">
        <v>15</v>
      </c>
      <c r="B262" s="9"/>
      <c r="C262" s="5">
        <f>SUM(C254:C261)</f>
        <v>460</v>
      </c>
      <c r="D262" s="15">
        <f t="shared" ref="D262" si="35">SUM(D254:D261)</f>
        <v>16.45</v>
      </c>
      <c r="E262" s="15">
        <f t="shared" ref="E262" si="36">SUM(E254:E261)</f>
        <v>7.17</v>
      </c>
      <c r="F262" s="15">
        <f t="shared" ref="F262" si="37">SUM(F254:F261)</f>
        <v>117.44999999999999</v>
      </c>
      <c r="G262" s="15">
        <f t="shared" ref="G262" si="38">SUM(G254:G261)</f>
        <v>596.93999999999994</v>
      </c>
      <c r="H262" s="2"/>
    </row>
    <row r="263" spans="1:11" x14ac:dyDescent="0.35">
      <c r="A263" s="23" t="s">
        <v>25</v>
      </c>
      <c r="B263" s="8" t="s">
        <v>73</v>
      </c>
      <c r="C263" s="1">
        <v>100</v>
      </c>
      <c r="D263" s="14">
        <v>1.3166666666666667</v>
      </c>
      <c r="E263" s="14">
        <v>3.2666666666666662</v>
      </c>
      <c r="F263" s="14">
        <v>5.6333333333333329</v>
      </c>
      <c r="G263" s="14">
        <v>60.4</v>
      </c>
      <c r="H263" s="3">
        <v>45</v>
      </c>
      <c r="I263" s="1">
        <v>2011</v>
      </c>
    </row>
    <row r="264" spans="1:11" ht="26" x14ac:dyDescent="0.35">
      <c r="A264" s="23"/>
      <c r="B264" s="8" t="s">
        <v>41</v>
      </c>
      <c r="C264" s="1">
        <v>250</v>
      </c>
      <c r="D264" s="14">
        <v>5.75</v>
      </c>
      <c r="E264" s="14">
        <v>5.5000000000000009</v>
      </c>
      <c r="F264" s="14">
        <v>19</v>
      </c>
      <c r="G264" s="14">
        <v>147.25</v>
      </c>
      <c r="H264" s="3">
        <v>102</v>
      </c>
      <c r="I264" s="1">
        <v>2011</v>
      </c>
    </row>
    <row r="265" spans="1:11" ht="26" x14ac:dyDescent="0.35">
      <c r="A265" s="23"/>
      <c r="B265" s="8" t="s">
        <v>100</v>
      </c>
      <c r="C265" s="1">
        <v>90</v>
      </c>
      <c r="D265" s="14">
        <v>12.68</v>
      </c>
      <c r="E265" s="14">
        <v>16.71</v>
      </c>
      <c r="F265" s="14">
        <v>2.61</v>
      </c>
      <c r="G265" s="14">
        <v>211.17</v>
      </c>
      <c r="H265" s="3" t="s">
        <v>79</v>
      </c>
      <c r="I265" s="1">
        <v>2011</v>
      </c>
    </row>
    <row r="266" spans="1:11" x14ac:dyDescent="0.35">
      <c r="A266" s="23"/>
      <c r="B266" s="8" t="s">
        <v>61</v>
      </c>
      <c r="C266" s="1">
        <v>180</v>
      </c>
      <c r="D266" s="14">
        <v>5.0640000000000001</v>
      </c>
      <c r="E266" s="14">
        <v>6.0719999999999992</v>
      </c>
      <c r="F266" s="14">
        <v>29.016000000000002</v>
      </c>
      <c r="G266" s="14">
        <v>190.92</v>
      </c>
      <c r="H266" s="3">
        <v>303</v>
      </c>
      <c r="I266" s="1">
        <v>2011</v>
      </c>
    </row>
    <row r="267" spans="1:11" ht="26" x14ac:dyDescent="0.35">
      <c r="A267" s="23"/>
      <c r="B267" s="8" t="s">
        <v>22</v>
      </c>
      <c r="C267" s="1">
        <v>200</v>
      </c>
      <c r="D267" s="14">
        <v>1</v>
      </c>
      <c r="E267" s="14">
        <v>0.2</v>
      </c>
      <c r="F267" s="14">
        <v>20.2</v>
      </c>
      <c r="G267" s="14">
        <v>92</v>
      </c>
      <c r="H267" s="3">
        <v>389</v>
      </c>
      <c r="I267" s="1">
        <v>2011</v>
      </c>
    </row>
    <row r="268" spans="1:11" x14ac:dyDescent="0.35">
      <c r="A268" s="23"/>
      <c r="B268" s="8" t="s">
        <v>24</v>
      </c>
      <c r="C268" s="1">
        <v>50</v>
      </c>
      <c r="D268" s="14">
        <v>3.833333333333333</v>
      </c>
      <c r="E268" s="14">
        <v>0.33333333333333337</v>
      </c>
      <c r="F268" s="14">
        <v>25.166666666666664</v>
      </c>
      <c r="G268" s="14">
        <v>118.33333333333333</v>
      </c>
      <c r="H268" s="3" t="s">
        <v>23</v>
      </c>
      <c r="I268" s="1">
        <v>2011</v>
      </c>
    </row>
    <row r="269" spans="1:11" x14ac:dyDescent="0.35">
      <c r="A269" s="23"/>
      <c r="B269" s="8" t="s">
        <v>18</v>
      </c>
      <c r="C269" s="1">
        <v>30</v>
      </c>
      <c r="D269" s="14">
        <v>1.7</v>
      </c>
      <c r="E269" s="14">
        <v>0.3</v>
      </c>
      <c r="F269" s="14">
        <v>14.8</v>
      </c>
      <c r="G269" s="14">
        <v>69.599999999999994</v>
      </c>
      <c r="H269" s="3" t="s">
        <v>23</v>
      </c>
      <c r="I269" s="1">
        <v>2011</v>
      </c>
    </row>
    <row r="270" spans="1:11" x14ac:dyDescent="0.35">
      <c r="A270" s="23"/>
      <c r="B270" s="7"/>
      <c r="C270" s="7"/>
      <c r="D270" s="7"/>
      <c r="E270" s="7"/>
      <c r="F270" s="7"/>
      <c r="G270" s="7"/>
      <c r="H270" s="7"/>
      <c r="I270" s="7"/>
    </row>
    <row r="271" spans="1:11" x14ac:dyDescent="0.35">
      <c r="A271" s="23"/>
      <c r="B271" s="7"/>
      <c r="C271" s="7"/>
      <c r="D271" s="7"/>
      <c r="E271" s="7"/>
      <c r="F271" s="7"/>
      <c r="G271" s="7"/>
      <c r="H271" s="7"/>
      <c r="I271" s="7"/>
    </row>
    <row r="272" spans="1:11" x14ac:dyDescent="0.35">
      <c r="A272" s="5" t="s">
        <v>26</v>
      </c>
      <c r="B272" s="5"/>
      <c r="C272" s="5">
        <f>SUM(C263:C271)</f>
        <v>900</v>
      </c>
      <c r="D272" s="15">
        <f t="shared" ref="D272" si="39">SUM(D263:D271)</f>
        <v>31.343999999999998</v>
      </c>
      <c r="E272" s="15">
        <f t="shared" ref="E272" si="40">SUM(E263:E271)</f>
        <v>32.381999999999998</v>
      </c>
      <c r="F272" s="15">
        <f t="shared" ref="F272" si="41">SUM(F263:F271)</f>
        <v>116.426</v>
      </c>
      <c r="G272" s="15">
        <f t="shared" ref="G272" si="42">SUM(G263:G271)</f>
        <v>889.6733333333334</v>
      </c>
    </row>
    <row r="273" spans="1:10" x14ac:dyDescent="0.35">
      <c r="A273" s="5" t="s">
        <v>27</v>
      </c>
      <c r="B273" s="5"/>
      <c r="C273" s="5">
        <f>C272+C262</f>
        <v>1360</v>
      </c>
      <c r="D273" s="15">
        <f>D272+D262</f>
        <v>47.793999999999997</v>
      </c>
      <c r="E273" s="15">
        <f>E272+E262</f>
        <v>39.552</v>
      </c>
      <c r="F273" s="15">
        <f>F272+F262</f>
        <v>233.87599999999998</v>
      </c>
      <c r="G273" s="15">
        <f>G272+G262</f>
        <v>1486.6133333333332</v>
      </c>
    </row>
    <row r="277" spans="1:10" x14ac:dyDescent="0.35">
      <c r="J277">
        <v>9</v>
      </c>
    </row>
    <row r="278" spans="1:10" x14ac:dyDescent="0.35">
      <c r="D278" s="4" t="s">
        <v>62</v>
      </c>
    </row>
    <row r="279" spans="1:10" x14ac:dyDescent="0.35">
      <c r="A279" s="23" t="s">
        <v>3</v>
      </c>
      <c r="B279" s="23" t="s">
        <v>4</v>
      </c>
      <c r="C279" s="21" t="s">
        <v>5</v>
      </c>
      <c r="D279" s="24" t="s">
        <v>8</v>
      </c>
      <c r="E279" s="24"/>
      <c r="F279" s="24"/>
      <c r="G279" s="22" t="s">
        <v>77</v>
      </c>
      <c r="H279" s="21" t="s">
        <v>9</v>
      </c>
      <c r="I279" s="22" t="s">
        <v>10</v>
      </c>
    </row>
    <row r="280" spans="1:10" x14ac:dyDescent="0.35">
      <c r="A280" s="23"/>
      <c r="B280" s="23"/>
      <c r="C280" s="21"/>
      <c r="D280" s="21" t="s">
        <v>6</v>
      </c>
      <c r="E280" s="21" t="s">
        <v>7</v>
      </c>
      <c r="F280" s="21" t="s">
        <v>11</v>
      </c>
      <c r="G280" s="22"/>
      <c r="H280" s="21"/>
      <c r="I280" s="22"/>
    </row>
    <row r="281" spans="1:10" x14ac:dyDescent="0.35">
      <c r="A281" s="23"/>
      <c r="B281" s="23"/>
      <c r="C281" s="21"/>
      <c r="D281" s="21"/>
      <c r="E281" s="21"/>
      <c r="F281" s="21"/>
      <c r="G281" s="22"/>
      <c r="H281" s="21"/>
      <c r="I281" s="22"/>
    </row>
    <row r="282" spans="1:10" x14ac:dyDescent="0.35">
      <c r="A282" s="23"/>
      <c r="B282" s="23"/>
      <c r="C282" s="21"/>
      <c r="D282" s="21"/>
      <c r="E282" s="21"/>
      <c r="F282" s="21"/>
      <c r="G282" s="22"/>
      <c r="H282" s="21"/>
      <c r="I282" s="22"/>
    </row>
    <row r="283" spans="1:10" x14ac:dyDescent="0.35">
      <c r="A283" s="5" t="s">
        <v>49</v>
      </c>
      <c r="B283" s="24" t="s">
        <v>63</v>
      </c>
      <c r="C283" s="24"/>
      <c r="D283" s="24"/>
      <c r="E283" s="24"/>
      <c r="F283" s="24"/>
      <c r="G283" s="24"/>
      <c r="H283" s="24"/>
      <c r="I283" s="24"/>
    </row>
    <row r="284" spans="1:10" x14ac:dyDescent="0.35">
      <c r="A284" s="25" t="s">
        <v>14</v>
      </c>
      <c r="B284" s="10" t="s">
        <v>30</v>
      </c>
      <c r="C284" s="11">
        <v>100</v>
      </c>
      <c r="D284" s="16">
        <v>0.83333333333333337</v>
      </c>
      <c r="E284" s="16">
        <v>0.16666666666666669</v>
      </c>
      <c r="F284" s="16">
        <v>2.5</v>
      </c>
      <c r="G284" s="16">
        <v>14.000000000000002</v>
      </c>
      <c r="H284" s="12" t="s">
        <v>31</v>
      </c>
      <c r="I284" s="11">
        <v>2011</v>
      </c>
    </row>
    <row r="285" spans="1:10" x14ac:dyDescent="0.35">
      <c r="A285" s="26"/>
      <c r="B285" s="7" t="s">
        <v>85</v>
      </c>
      <c r="C285" s="1">
        <v>120</v>
      </c>
      <c r="D285" s="14">
        <v>14.34</v>
      </c>
      <c r="E285" s="14">
        <v>23.53</v>
      </c>
      <c r="F285" s="14">
        <v>2.04</v>
      </c>
      <c r="G285" s="14">
        <v>277.99</v>
      </c>
      <c r="H285" s="3">
        <v>211</v>
      </c>
      <c r="I285" s="1">
        <v>2017</v>
      </c>
    </row>
    <row r="286" spans="1:10" x14ac:dyDescent="0.35">
      <c r="A286" s="26"/>
      <c r="B286" s="7" t="s">
        <v>51</v>
      </c>
      <c r="C286" s="1">
        <v>200</v>
      </c>
      <c r="D286" s="14">
        <v>2.8</v>
      </c>
      <c r="E286" s="14">
        <v>2.5</v>
      </c>
      <c r="F286" s="14">
        <v>13.6</v>
      </c>
      <c r="G286" s="14">
        <v>88</v>
      </c>
      <c r="H286" s="1">
        <v>379</v>
      </c>
      <c r="I286" s="1">
        <v>2017</v>
      </c>
    </row>
    <row r="287" spans="1:10" x14ac:dyDescent="0.35">
      <c r="A287" s="26"/>
      <c r="B287" s="7" t="s">
        <v>24</v>
      </c>
      <c r="C287" s="1">
        <v>50</v>
      </c>
      <c r="D287" s="14">
        <v>3.8</v>
      </c>
      <c r="E287" s="14">
        <v>0.4</v>
      </c>
      <c r="F287" s="14">
        <v>24.6</v>
      </c>
      <c r="G287" s="14">
        <v>105.89</v>
      </c>
      <c r="H287" s="1">
        <v>573</v>
      </c>
      <c r="I287" s="1">
        <v>2021</v>
      </c>
    </row>
    <row r="288" spans="1:10" x14ac:dyDescent="0.35">
      <c r="A288" s="26"/>
      <c r="B288" s="7" t="s">
        <v>18</v>
      </c>
      <c r="C288" s="1">
        <v>30</v>
      </c>
      <c r="D288" s="14">
        <v>2.4</v>
      </c>
      <c r="E288" s="14">
        <v>0.46</v>
      </c>
      <c r="F288" s="14">
        <v>12</v>
      </c>
      <c r="G288" s="14">
        <v>61.8</v>
      </c>
      <c r="H288" s="1">
        <v>574</v>
      </c>
      <c r="I288" s="1">
        <v>2021</v>
      </c>
    </row>
    <row r="289" spans="1:11" x14ac:dyDescent="0.35">
      <c r="A289" s="26"/>
      <c r="B289" s="7"/>
      <c r="C289" s="1"/>
      <c r="D289" s="1"/>
      <c r="E289" s="1"/>
      <c r="F289" s="1"/>
      <c r="G289" s="1"/>
      <c r="H289" s="1"/>
      <c r="I289" s="1"/>
    </row>
    <row r="290" spans="1:11" x14ac:dyDescent="0.35">
      <c r="A290" s="26"/>
      <c r="B290" s="7"/>
      <c r="C290" s="7"/>
      <c r="D290" s="7"/>
      <c r="E290" s="7"/>
      <c r="F290" s="7"/>
      <c r="G290" s="7"/>
      <c r="H290" s="1"/>
      <c r="I290" s="1"/>
      <c r="K290" s="17"/>
    </row>
    <row r="291" spans="1:11" x14ac:dyDescent="0.35">
      <c r="A291" s="27"/>
      <c r="B291" s="7"/>
      <c r="C291" s="1"/>
      <c r="D291" s="1"/>
      <c r="E291" s="1"/>
      <c r="F291" s="1"/>
      <c r="G291" s="1"/>
      <c r="H291" s="1"/>
      <c r="I291" s="1"/>
    </row>
    <row r="292" spans="1:11" x14ac:dyDescent="0.35">
      <c r="A292" s="5" t="s">
        <v>15</v>
      </c>
      <c r="B292" s="9"/>
      <c r="C292" s="5">
        <f>SUM(C284:C291)</f>
        <v>500</v>
      </c>
      <c r="D292" s="15">
        <f t="shared" ref="D292:G292" si="43">SUM(D284:D291)</f>
        <v>24.173333333333332</v>
      </c>
      <c r="E292" s="15">
        <f t="shared" si="43"/>
        <v>27.056666666666668</v>
      </c>
      <c r="F292" s="15">
        <f t="shared" si="43"/>
        <v>54.74</v>
      </c>
      <c r="G292" s="15">
        <f t="shared" si="43"/>
        <v>547.67999999999995</v>
      </c>
    </row>
    <row r="293" spans="1:11" x14ac:dyDescent="0.35">
      <c r="A293" s="23" t="s">
        <v>25</v>
      </c>
      <c r="B293" s="10" t="s">
        <v>30</v>
      </c>
      <c r="C293" s="11">
        <v>100</v>
      </c>
      <c r="D293" s="16">
        <v>0.83333333333333337</v>
      </c>
      <c r="E293" s="16">
        <v>0.16666666666666669</v>
      </c>
      <c r="F293" s="16">
        <v>2.5</v>
      </c>
      <c r="G293" s="16">
        <v>14.000000000000002</v>
      </c>
      <c r="H293" s="12" t="s">
        <v>31</v>
      </c>
      <c r="I293" s="11">
        <v>2011</v>
      </c>
    </row>
    <row r="294" spans="1:11" x14ac:dyDescent="0.35">
      <c r="A294" s="23"/>
      <c r="B294" s="10" t="s">
        <v>64</v>
      </c>
      <c r="C294" s="11">
        <v>250</v>
      </c>
      <c r="D294" s="16">
        <v>2.125</v>
      </c>
      <c r="E294" s="16">
        <v>2.625</v>
      </c>
      <c r="F294" s="16">
        <v>17.124999999999996</v>
      </c>
      <c r="G294" s="16">
        <v>101.375</v>
      </c>
      <c r="H294" s="12">
        <v>101</v>
      </c>
      <c r="I294" s="11">
        <v>2011</v>
      </c>
    </row>
    <row r="295" spans="1:11" x14ac:dyDescent="0.35">
      <c r="A295" s="23"/>
      <c r="B295" s="10" t="s">
        <v>94</v>
      </c>
      <c r="C295" s="11">
        <v>240</v>
      </c>
      <c r="D295" s="16">
        <v>25.08</v>
      </c>
      <c r="E295" s="16">
        <v>29.68</v>
      </c>
      <c r="F295" s="16">
        <v>40.79</v>
      </c>
      <c r="G295" s="16">
        <v>529.57000000000005</v>
      </c>
      <c r="H295" s="12" t="s">
        <v>80</v>
      </c>
      <c r="I295" s="11">
        <v>2011</v>
      </c>
    </row>
    <row r="296" spans="1:11" x14ac:dyDescent="0.35">
      <c r="A296" s="23"/>
      <c r="B296" s="10" t="s">
        <v>36</v>
      </c>
      <c r="C296" s="19">
        <v>200</v>
      </c>
      <c r="D296" s="19">
        <v>0.2</v>
      </c>
      <c r="E296" s="19">
        <v>0.1</v>
      </c>
      <c r="F296" s="19">
        <v>9.3000000000000007</v>
      </c>
      <c r="G296" s="19">
        <v>38</v>
      </c>
      <c r="H296" s="19">
        <v>457</v>
      </c>
      <c r="I296" s="19">
        <v>2021</v>
      </c>
    </row>
    <row r="297" spans="1:11" x14ac:dyDescent="0.35">
      <c r="A297" s="23"/>
      <c r="B297" s="10" t="s">
        <v>18</v>
      </c>
      <c r="C297" s="11">
        <v>50</v>
      </c>
      <c r="D297" s="16">
        <v>2.833333333333333</v>
      </c>
      <c r="E297" s="16">
        <v>0.5</v>
      </c>
      <c r="F297" s="16">
        <v>24.666666666666668</v>
      </c>
      <c r="G297" s="16">
        <v>115.99999999999999</v>
      </c>
      <c r="H297" s="12" t="s">
        <v>23</v>
      </c>
      <c r="I297" s="11">
        <v>2011</v>
      </c>
    </row>
    <row r="298" spans="1:11" x14ac:dyDescent="0.35">
      <c r="A298" s="23"/>
      <c r="B298" s="13" t="s">
        <v>24</v>
      </c>
      <c r="C298" s="11">
        <v>30</v>
      </c>
      <c r="D298" s="16">
        <v>2.2999999999999998</v>
      </c>
      <c r="E298" s="16">
        <v>0.2</v>
      </c>
      <c r="F298" s="16">
        <v>15.1</v>
      </c>
      <c r="G298" s="16">
        <v>71</v>
      </c>
      <c r="H298" s="12" t="s">
        <v>23</v>
      </c>
      <c r="I298" s="11">
        <v>2011</v>
      </c>
    </row>
    <row r="299" spans="1:11" x14ac:dyDescent="0.35">
      <c r="A299" s="23"/>
      <c r="B299" s="13"/>
      <c r="C299" s="13"/>
      <c r="D299" s="13"/>
      <c r="E299" s="13"/>
      <c r="F299" s="13"/>
      <c r="G299" s="13"/>
      <c r="H299" s="13"/>
      <c r="I299" s="13"/>
      <c r="K299" s="17"/>
    </row>
    <row r="300" spans="1:11" x14ac:dyDescent="0.35">
      <c r="A300" s="5" t="s">
        <v>26</v>
      </c>
      <c r="B300" s="5"/>
      <c r="C300" s="5">
        <f>SUM(C293:C299)</f>
        <v>870</v>
      </c>
      <c r="D300" s="15">
        <f>SUM(D293:D299)</f>
        <v>33.371666666666663</v>
      </c>
      <c r="E300" s="15">
        <f>SUM(E293:E299)</f>
        <v>33.271666666666668</v>
      </c>
      <c r="F300" s="15">
        <f>SUM(F293:F299)</f>
        <v>109.48166666666665</v>
      </c>
      <c r="G300" s="15">
        <f>SUM(G293:G299)</f>
        <v>869.94500000000005</v>
      </c>
    </row>
    <row r="301" spans="1:11" x14ac:dyDescent="0.35">
      <c r="A301" s="5" t="s">
        <v>27</v>
      </c>
      <c r="B301" s="5"/>
      <c r="C301" s="5">
        <f>C300+C292</f>
        <v>1370</v>
      </c>
      <c r="D301" s="15">
        <f>D300+D292</f>
        <v>57.544999999999995</v>
      </c>
      <c r="E301" s="15">
        <f>E300+E292</f>
        <v>60.328333333333333</v>
      </c>
      <c r="F301" s="15">
        <f>F300+F292</f>
        <v>164.22166666666666</v>
      </c>
      <c r="G301" s="15">
        <f>G300+G292</f>
        <v>1417.625</v>
      </c>
    </row>
    <row r="310" spans="2:10" x14ac:dyDescent="0.35">
      <c r="J310">
        <v>10</v>
      </c>
    </row>
    <row r="312" spans="2:10" x14ac:dyDescent="0.35">
      <c r="B312" s="4" t="s">
        <v>65</v>
      </c>
    </row>
    <row r="315" spans="2:10" x14ac:dyDescent="0.35">
      <c r="B315" s="21" t="s">
        <v>66</v>
      </c>
      <c r="C315" s="21"/>
      <c r="D315" s="24" t="s">
        <v>8</v>
      </c>
      <c r="E315" s="24"/>
      <c r="F315" s="24"/>
      <c r="G315" s="21" t="s">
        <v>77</v>
      </c>
    </row>
    <row r="316" spans="2:10" x14ac:dyDescent="0.35">
      <c r="B316" s="21"/>
      <c r="C316" s="21"/>
      <c r="D316" s="21" t="s">
        <v>6</v>
      </c>
      <c r="E316" s="21" t="s">
        <v>7</v>
      </c>
      <c r="F316" s="21" t="s">
        <v>11</v>
      </c>
      <c r="G316" s="21"/>
    </row>
    <row r="317" spans="2:10" x14ac:dyDescent="0.35">
      <c r="B317" s="21"/>
      <c r="C317" s="21"/>
      <c r="D317" s="21"/>
      <c r="E317" s="21"/>
      <c r="F317" s="21"/>
      <c r="G317" s="21"/>
    </row>
    <row r="318" spans="2:10" x14ac:dyDescent="0.35">
      <c r="B318" s="21"/>
      <c r="C318" s="21"/>
      <c r="D318" s="21"/>
      <c r="E318" s="21"/>
      <c r="F318" s="21"/>
      <c r="G318" s="21"/>
    </row>
    <row r="319" spans="2:10" x14ac:dyDescent="0.35">
      <c r="B319" s="28" t="s">
        <v>67</v>
      </c>
      <c r="C319" s="29"/>
      <c r="D319" s="14">
        <f>D301+D273+D242+D209+D181+D146+D118+D87+D55+D27</f>
        <v>569.23571148459382</v>
      </c>
      <c r="E319" s="14">
        <f>E301+E273+E242+E209+E181+E146+E118+E87+E55+E27</f>
        <v>472.11728571428574</v>
      </c>
      <c r="F319" s="14">
        <f>F301+F273+F242+F209+F181+F146+F118+F87+F55+F27</f>
        <v>2426.8653459383754</v>
      </c>
      <c r="G319" s="14">
        <f>G301+G273+G242+G209+G181+G146+G118+G87+G55+G27</f>
        <v>15464.893739495796</v>
      </c>
    </row>
    <row r="320" spans="2:10" x14ac:dyDescent="0.35">
      <c r="B320" s="28" t="s">
        <v>68</v>
      </c>
      <c r="C320" s="29"/>
      <c r="D320" s="14">
        <f>D319/10</f>
        <v>56.923571148459381</v>
      </c>
      <c r="E320" s="14">
        <f t="shared" ref="E320:G320" si="44">E319/10</f>
        <v>47.211728571428573</v>
      </c>
      <c r="F320" s="14">
        <f t="shared" si="44"/>
        <v>242.68653459383754</v>
      </c>
      <c r="G320" s="14">
        <f t="shared" si="44"/>
        <v>1546.4893739495797</v>
      </c>
    </row>
    <row r="323" spans="2:4" x14ac:dyDescent="0.35">
      <c r="B323" s="5" t="s">
        <v>69</v>
      </c>
      <c r="C323" s="5" t="s">
        <v>71</v>
      </c>
      <c r="D323" s="5" t="s">
        <v>72</v>
      </c>
    </row>
    <row r="324" spans="2:4" x14ac:dyDescent="0.35">
      <c r="B324" s="5" t="s">
        <v>70</v>
      </c>
      <c r="C324" s="1">
        <f>C16+C45+C77+C108+C136+C170+C198+C229+C262+C292</f>
        <v>5915</v>
      </c>
      <c r="D324" s="1">
        <f>C26+C54+C86+C117+C145+C180+C208+C241+C272+C300</f>
        <v>9050</v>
      </c>
    </row>
    <row r="325" spans="2:4" x14ac:dyDescent="0.35">
      <c r="B325" s="5" t="s">
        <v>68</v>
      </c>
      <c r="C325" s="1">
        <f>C324/10</f>
        <v>591.5</v>
      </c>
      <c r="D325" s="1">
        <f>D324/10</f>
        <v>905</v>
      </c>
    </row>
    <row r="343" spans="10:10" x14ac:dyDescent="0.35">
      <c r="J343">
        <v>11</v>
      </c>
    </row>
  </sheetData>
  <mergeCells count="138">
    <mergeCell ref="B319:C319"/>
    <mergeCell ref="B320:C320"/>
    <mergeCell ref="A293:A299"/>
    <mergeCell ref="D315:F315"/>
    <mergeCell ref="D316:D318"/>
    <mergeCell ref="E316:E318"/>
    <mergeCell ref="F316:F318"/>
    <mergeCell ref="G315:G318"/>
    <mergeCell ref="B315:C318"/>
    <mergeCell ref="I279:I282"/>
    <mergeCell ref="D280:D282"/>
    <mergeCell ref="E280:E282"/>
    <mergeCell ref="F280:F282"/>
    <mergeCell ref="B283:I283"/>
    <mergeCell ref="A284:A291"/>
    <mergeCell ref="A279:A282"/>
    <mergeCell ref="B279:B282"/>
    <mergeCell ref="C279:C282"/>
    <mergeCell ref="D279:F279"/>
    <mergeCell ref="G279:G282"/>
    <mergeCell ref="H279:H282"/>
    <mergeCell ref="D250:D252"/>
    <mergeCell ref="E250:E252"/>
    <mergeCell ref="F250:F252"/>
    <mergeCell ref="B253:I253"/>
    <mergeCell ref="A254:A261"/>
    <mergeCell ref="A263:A271"/>
    <mergeCell ref="B220:I220"/>
    <mergeCell ref="A221:A228"/>
    <mergeCell ref="A230:A240"/>
    <mergeCell ref="A249:A252"/>
    <mergeCell ref="B249:B252"/>
    <mergeCell ref="C249:C252"/>
    <mergeCell ref="D249:F249"/>
    <mergeCell ref="G249:G252"/>
    <mergeCell ref="H249:H252"/>
    <mergeCell ref="I249:I252"/>
    <mergeCell ref="G216:G219"/>
    <mergeCell ref="H216:H219"/>
    <mergeCell ref="I216:I219"/>
    <mergeCell ref="D217:D219"/>
    <mergeCell ref="E217:E219"/>
    <mergeCell ref="F217:F219"/>
    <mergeCell ref="A190:A197"/>
    <mergeCell ref="A199:A207"/>
    <mergeCell ref="A216:A219"/>
    <mergeCell ref="B216:B219"/>
    <mergeCell ref="C216:C219"/>
    <mergeCell ref="D216:F216"/>
    <mergeCell ref="H185:H188"/>
    <mergeCell ref="I185:I188"/>
    <mergeCell ref="D186:D188"/>
    <mergeCell ref="E186:E188"/>
    <mergeCell ref="F186:F188"/>
    <mergeCell ref="B189:I189"/>
    <mergeCell ref="A171:A179"/>
    <mergeCell ref="A185:A188"/>
    <mergeCell ref="B185:B188"/>
    <mergeCell ref="C185:C188"/>
    <mergeCell ref="D185:F185"/>
    <mergeCell ref="G185:G188"/>
    <mergeCell ref="I156:I159"/>
    <mergeCell ref="D157:D159"/>
    <mergeCell ref="E157:E159"/>
    <mergeCell ref="F157:F159"/>
    <mergeCell ref="B160:I160"/>
    <mergeCell ref="A161:A169"/>
    <mergeCell ref="A156:A159"/>
    <mergeCell ref="B156:B159"/>
    <mergeCell ref="C156:C159"/>
    <mergeCell ref="D156:F156"/>
    <mergeCell ref="G156:G159"/>
    <mergeCell ref="H156:H159"/>
    <mergeCell ref="D125:D127"/>
    <mergeCell ref="E125:E127"/>
    <mergeCell ref="F125:F127"/>
    <mergeCell ref="B128:I128"/>
    <mergeCell ref="A129:A135"/>
    <mergeCell ref="A137:A144"/>
    <mergeCell ref="B98:I98"/>
    <mergeCell ref="A99:A107"/>
    <mergeCell ref="A109:A116"/>
    <mergeCell ref="A124:A127"/>
    <mergeCell ref="B124:B127"/>
    <mergeCell ref="C124:C127"/>
    <mergeCell ref="D124:F124"/>
    <mergeCell ref="G124:G127"/>
    <mergeCell ref="H124:H127"/>
    <mergeCell ref="I124:I127"/>
    <mergeCell ref="G94:G97"/>
    <mergeCell ref="H94:H97"/>
    <mergeCell ref="I94:I97"/>
    <mergeCell ref="D95:D97"/>
    <mergeCell ref="E95:E97"/>
    <mergeCell ref="F95:F97"/>
    <mergeCell ref="A69:A76"/>
    <mergeCell ref="A78:A85"/>
    <mergeCell ref="A94:A97"/>
    <mergeCell ref="B94:B97"/>
    <mergeCell ref="C94:C97"/>
    <mergeCell ref="D94:F94"/>
    <mergeCell ref="H64:H67"/>
    <mergeCell ref="I64:I67"/>
    <mergeCell ref="D65:D67"/>
    <mergeCell ref="E65:E67"/>
    <mergeCell ref="F65:F67"/>
    <mergeCell ref="B68:I68"/>
    <mergeCell ref="A46:A53"/>
    <mergeCell ref="A64:A67"/>
    <mergeCell ref="B64:B67"/>
    <mergeCell ref="C64:C67"/>
    <mergeCell ref="D64:F64"/>
    <mergeCell ref="G64:G67"/>
    <mergeCell ref="I32:I35"/>
    <mergeCell ref="D33:D35"/>
    <mergeCell ref="E33:E35"/>
    <mergeCell ref="F33:F35"/>
    <mergeCell ref="B36:I36"/>
    <mergeCell ref="A37:A44"/>
    <mergeCell ref="B8:I8"/>
    <mergeCell ref="A9:A15"/>
    <mergeCell ref="A17:A25"/>
    <mergeCell ref="A32:A35"/>
    <mergeCell ref="B32:B35"/>
    <mergeCell ref="C32:C35"/>
    <mergeCell ref="D32:F32"/>
    <mergeCell ref="G32:G35"/>
    <mergeCell ref="H32:H35"/>
    <mergeCell ref="H4:H7"/>
    <mergeCell ref="I4:I7"/>
    <mergeCell ref="A4:A7"/>
    <mergeCell ref="B4:B7"/>
    <mergeCell ref="C4:C7"/>
    <mergeCell ref="D5:D7"/>
    <mergeCell ref="E5:E7"/>
    <mergeCell ref="F5:F7"/>
    <mergeCell ref="D4:F4"/>
    <mergeCell ref="G4:G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2026-08-24T08:14:48Z</dcterms:modified>
</cp:coreProperties>
</file>